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uclanac-my.sharepoint.com/personal/kcwarburton1_uclan_ac_uk/Documents/PhD-Keziah’s MacBook Air/PhD/6. Final Document/Appendix for Dropbox/"/>
    </mc:Choice>
  </mc:AlternateContent>
  <xr:revisionPtr revIDLastSave="239" documentId="8_{1535252E-7ABE-7B42-AA14-DBFE42ED1534}" xr6:coauthVersionLast="47" xr6:coauthVersionMax="47" xr10:uidLastSave="{A51DAB0A-54F9-C144-B121-02628577F181}"/>
  <bookViews>
    <workbookView xWindow="-180" yWindow="840" windowWidth="24620" windowHeight="25340" activeTab="4" xr2:uid="{A779142D-B70C-224A-B21D-9FA55738A9FF}"/>
  </bookViews>
  <sheets>
    <sheet name="Combined Taphonomy 7.4.1-7.4.3" sheetId="7" r:id="rId1"/>
    <sheet name="Destruction 7.4.4-7.4.6" sheetId="1" r:id="rId2"/>
    <sheet name="Fractures 7.4.7-7.4.10" sheetId="2" r:id="rId3"/>
    <sheet name="Deposits 7.4.11-7.4.14" sheetId="3" r:id="rId4"/>
    <sheet name="Staining 7.4.15-7.4.18" sheetId="4" r:id="rId5"/>
    <sheet name="Weathering 7.4.19-7.4.21" sheetId="6" r:id="rId6"/>
  </sheets>
  <definedNames>
    <definedName name="_Toc117933385" localSheetId="0">'Combined Taphonomy 7.4.1-7.4.3'!#REF!</definedName>
    <definedName name="_Toc134789278" localSheetId="0">'Combined Taphonomy 7.4.1-7.4.3'!#REF!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4" l="1"/>
  <c r="C46" i="4"/>
  <c r="B46" i="4"/>
  <c r="B10" i="4"/>
  <c r="G3" i="4"/>
  <c r="C20" i="2"/>
  <c r="D20" i="2"/>
  <c r="E20" i="2"/>
  <c r="F20" i="2"/>
  <c r="G20" i="2"/>
  <c r="H20" i="2"/>
  <c r="I20" i="2"/>
  <c r="J20" i="2"/>
  <c r="K20" i="2"/>
  <c r="B20" i="2"/>
  <c r="B34" i="1"/>
  <c r="B22" i="1"/>
  <c r="G8" i="1"/>
  <c r="C34" i="7" l="1"/>
  <c r="D34" i="7"/>
  <c r="E34" i="7"/>
  <c r="F34" i="7"/>
  <c r="G34" i="7"/>
  <c r="H34" i="7"/>
  <c r="I34" i="7"/>
  <c r="J34" i="7"/>
  <c r="K34" i="7"/>
  <c r="B34" i="7"/>
  <c r="C22" i="7"/>
  <c r="D22" i="7"/>
  <c r="B22" i="7"/>
  <c r="G4" i="7"/>
  <c r="G5" i="7"/>
  <c r="G6" i="7"/>
  <c r="G7" i="7"/>
  <c r="G8" i="7"/>
  <c r="G9" i="7"/>
  <c r="G3" i="7"/>
  <c r="C10" i="7"/>
  <c r="D10" i="7"/>
  <c r="E10" i="7"/>
  <c r="F10" i="7"/>
  <c r="B10" i="7"/>
  <c r="E3" i="6"/>
  <c r="B9" i="6" s="1"/>
  <c r="G10" i="7" l="1"/>
  <c r="D11" i="7" s="1"/>
  <c r="F9" i="6"/>
  <c r="H9" i="6"/>
  <c r="E9" i="6"/>
  <c r="I9" i="6"/>
  <c r="G9" i="6"/>
  <c r="D4" i="6"/>
  <c r="D9" i="6"/>
  <c r="B14" i="6"/>
  <c r="E14" i="6"/>
  <c r="D14" i="6"/>
  <c r="B4" i="6"/>
  <c r="C4" i="6"/>
  <c r="C9" i="6"/>
  <c r="F14" i="6"/>
  <c r="C14" i="6"/>
  <c r="G4" i="4"/>
  <c r="E3" i="3"/>
  <c r="C4" i="3"/>
  <c r="D4" i="3"/>
  <c r="B4" i="3"/>
  <c r="K43" i="2"/>
  <c r="J43" i="2"/>
  <c r="I43" i="2"/>
  <c r="H43" i="2"/>
  <c r="G43" i="2"/>
  <c r="F43" i="2"/>
  <c r="E43" i="2"/>
  <c r="D43" i="2"/>
  <c r="C43" i="2"/>
  <c r="B43" i="2"/>
  <c r="B31" i="2"/>
  <c r="G5" i="2"/>
  <c r="F9" i="2"/>
  <c r="E9" i="2"/>
  <c r="D9" i="2"/>
  <c r="C9" i="2"/>
  <c r="B9" i="2"/>
  <c r="C34" i="1"/>
  <c r="D34" i="1"/>
  <c r="C22" i="1"/>
  <c r="D22" i="1"/>
  <c r="E22" i="1"/>
  <c r="F22" i="1"/>
  <c r="G22" i="1"/>
  <c r="H22" i="1"/>
  <c r="I22" i="1"/>
  <c r="J22" i="1"/>
  <c r="K22" i="1"/>
  <c r="G4" i="1"/>
  <c r="G5" i="1"/>
  <c r="G6" i="1"/>
  <c r="G7" i="1"/>
  <c r="G9" i="1"/>
  <c r="G3" i="1"/>
  <c r="C10" i="1"/>
  <c r="D10" i="1"/>
  <c r="E10" i="1"/>
  <c r="F10" i="1"/>
  <c r="B10" i="1"/>
  <c r="E35" i="7" l="1"/>
  <c r="H3" i="7"/>
  <c r="C35" i="7"/>
  <c r="B23" i="7"/>
  <c r="F35" i="7"/>
  <c r="B11" i="7"/>
  <c r="J35" i="7"/>
  <c r="H5" i="7"/>
  <c r="H7" i="7"/>
  <c r="H8" i="7"/>
  <c r="H9" i="7"/>
  <c r="E11" i="7"/>
  <c r="F11" i="7"/>
  <c r="I35" i="7"/>
  <c r="H4" i="7"/>
  <c r="H6" i="7"/>
  <c r="K35" i="7"/>
  <c r="B35" i="7"/>
  <c r="C23" i="7"/>
  <c r="D35" i="7"/>
  <c r="G35" i="7"/>
  <c r="C11" i="7"/>
  <c r="H35" i="7"/>
  <c r="D23" i="7"/>
  <c r="E4" i="3"/>
  <c r="D22" i="3" s="1"/>
  <c r="L43" i="2"/>
  <c r="D44" i="2" s="1"/>
  <c r="G10" i="1"/>
  <c r="C36" i="7" l="1"/>
  <c r="G44" i="2"/>
  <c r="H44" i="2"/>
  <c r="I44" i="2"/>
  <c r="B44" i="2"/>
  <c r="F44" i="2"/>
  <c r="J44" i="2"/>
  <c r="E44" i="2"/>
  <c r="K44" i="2"/>
  <c r="C44" i="2"/>
  <c r="H8" i="1"/>
  <c r="B23" i="1"/>
  <c r="B11" i="1"/>
  <c r="D35" i="1"/>
  <c r="C23" i="1"/>
  <c r="H4" i="1"/>
  <c r="G23" i="1"/>
  <c r="C35" i="1"/>
  <c r="K23" i="1"/>
  <c r="D23" i="1"/>
  <c r="F23" i="1"/>
  <c r="H6" i="1"/>
  <c r="H23" i="1"/>
  <c r="H9" i="1"/>
  <c r="B35" i="1"/>
  <c r="H5" i="1"/>
  <c r="H7" i="1"/>
  <c r="C11" i="1"/>
  <c r="H3" i="1"/>
  <c r="D11" i="1"/>
  <c r="E23" i="1"/>
  <c r="E11" i="1"/>
  <c r="F11" i="1"/>
  <c r="I23" i="1"/>
  <c r="J23" i="1"/>
  <c r="C34" i="4"/>
  <c r="D34" i="4"/>
  <c r="B34" i="4"/>
  <c r="C22" i="4"/>
  <c r="D22" i="4"/>
  <c r="E22" i="4"/>
  <c r="F22" i="4"/>
  <c r="G22" i="4"/>
  <c r="H22" i="4"/>
  <c r="I22" i="4"/>
  <c r="K22" i="4"/>
  <c r="B22" i="4"/>
  <c r="C10" i="4"/>
  <c r="D10" i="4"/>
  <c r="E10" i="4"/>
  <c r="F10" i="4"/>
  <c r="G5" i="4"/>
  <c r="G6" i="4"/>
  <c r="G7" i="4"/>
  <c r="G8" i="4"/>
  <c r="G9" i="4"/>
  <c r="C16" i="3"/>
  <c r="D16" i="3"/>
  <c r="E16" i="3"/>
  <c r="E17" i="3" s="1"/>
  <c r="F16" i="3"/>
  <c r="B16" i="3"/>
  <c r="B17" i="3" s="1"/>
  <c r="C10" i="3"/>
  <c r="C11" i="3" s="1"/>
  <c r="D10" i="3"/>
  <c r="D11" i="3" s="1"/>
  <c r="E10" i="3"/>
  <c r="E11" i="3" s="1"/>
  <c r="F10" i="3"/>
  <c r="F11" i="3" s="1"/>
  <c r="G10" i="3"/>
  <c r="H10" i="3"/>
  <c r="H11" i="3" s="1"/>
  <c r="I10" i="3"/>
  <c r="J10" i="3"/>
  <c r="K10" i="3"/>
  <c r="K11" i="3" s="1"/>
  <c r="B10" i="3"/>
  <c r="B11" i="3" s="1"/>
  <c r="C31" i="2"/>
  <c r="D31" i="2"/>
  <c r="G4" i="2"/>
  <c r="G6" i="2"/>
  <c r="G7" i="2"/>
  <c r="G8" i="2"/>
  <c r="G3" i="2"/>
  <c r="G10" i="4" l="1"/>
  <c r="I23" i="4" s="1"/>
  <c r="G10" i="2"/>
  <c r="H4" i="2" s="1"/>
  <c r="H4" i="4"/>
  <c r="B35" i="4"/>
  <c r="D5" i="3"/>
  <c r="F17" i="3"/>
  <c r="D17" i="3"/>
  <c r="C17" i="3"/>
  <c r="I11" i="3"/>
  <c r="G11" i="3"/>
  <c r="C5" i="3"/>
  <c r="J11" i="3"/>
  <c r="B5" i="3"/>
  <c r="B11" i="4"/>
  <c r="F11" i="4"/>
  <c r="E11" i="4"/>
  <c r="J23" i="4"/>
  <c r="F10" i="2"/>
  <c r="C10" i="2"/>
  <c r="H7" i="2"/>
  <c r="E10" i="2"/>
  <c r="H8" i="2"/>
  <c r="B10" i="2"/>
  <c r="D10" i="2"/>
  <c r="H3" i="2"/>
  <c r="H5" i="2" l="1"/>
  <c r="H9" i="2"/>
  <c r="B23" i="4"/>
  <c r="B47" i="4"/>
  <c r="C47" i="4"/>
  <c r="D35" i="4"/>
  <c r="K23" i="4"/>
  <c r="E23" i="4"/>
  <c r="B21" i="2"/>
  <c r="I21" i="2"/>
  <c r="J21" i="2"/>
  <c r="K21" i="2"/>
  <c r="H21" i="2"/>
  <c r="G21" i="2"/>
  <c r="D21" i="2"/>
  <c r="C21" i="2"/>
  <c r="E21" i="2"/>
  <c r="F21" i="2"/>
  <c r="B32" i="2"/>
  <c r="C32" i="2"/>
  <c r="H6" i="2"/>
  <c r="D32" i="2"/>
  <c r="H5" i="4"/>
  <c r="F23" i="4"/>
  <c r="H3" i="4"/>
  <c r="D11" i="4"/>
  <c r="H8" i="4"/>
  <c r="C11" i="4"/>
  <c r="C23" i="4"/>
  <c r="H9" i="4"/>
  <c r="I6" i="4" s="1"/>
  <c r="G23" i="4"/>
  <c r="D23" i="4"/>
  <c r="H6" i="4"/>
  <c r="H23" i="4"/>
  <c r="C35" i="4"/>
  <c r="H7" i="4"/>
</calcChain>
</file>

<file path=xl/sharedStrings.xml><?xml version="1.0" encoding="utf-8"?>
<sst xmlns="http://schemas.openxmlformats.org/spreadsheetml/2006/main" count="263" uniqueCount="75">
  <si>
    <t>Side</t>
  </si>
  <si>
    <t>L</t>
  </si>
  <si>
    <t>R</t>
  </si>
  <si>
    <t>U/S</t>
  </si>
  <si>
    <t>Fractures</t>
  </si>
  <si>
    <t>Deposits</t>
  </si>
  <si>
    <t>Destruction</t>
  </si>
  <si>
    <t>Invertebrate</t>
  </si>
  <si>
    <t>Root</t>
  </si>
  <si>
    <t>Staining</t>
  </si>
  <si>
    <t>Weathering</t>
  </si>
  <si>
    <t>View</t>
  </si>
  <si>
    <t>Dors</t>
  </si>
  <si>
    <t>RLat</t>
  </si>
  <si>
    <t>Sup</t>
  </si>
  <si>
    <t>Post</t>
  </si>
  <si>
    <t>Ant</t>
  </si>
  <si>
    <t>Inf</t>
  </si>
  <si>
    <t>Plant</t>
  </si>
  <si>
    <t>Lat</t>
  </si>
  <si>
    <t>Med</t>
  </si>
  <si>
    <t>LLat</t>
  </si>
  <si>
    <t>Element</t>
  </si>
  <si>
    <t>Vertebra</t>
  </si>
  <si>
    <t>Long Bones</t>
  </si>
  <si>
    <t>Flat/Irregular</t>
  </si>
  <si>
    <t>Cranial</t>
  </si>
  <si>
    <t>Cortical removal without exposure</t>
  </si>
  <si>
    <t>Hole</t>
  </si>
  <si>
    <t>Crush</t>
  </si>
  <si>
    <t>Exposure of opposite surface</t>
  </si>
  <si>
    <t>Exposure of trabecular bone</t>
  </si>
  <si>
    <t>Recent Edgewear</t>
  </si>
  <si>
    <t>Transverse</t>
  </si>
  <si>
    <t>Other</t>
  </si>
  <si>
    <t>Oblique Dry</t>
  </si>
  <si>
    <t>Cracking</t>
  </si>
  <si>
    <t>Hands,Feet &amp; Patella</t>
  </si>
  <si>
    <t>Thin/Flaked</t>
  </si>
  <si>
    <t>Dark Soil</t>
  </si>
  <si>
    <t>Light Brown/Orange</t>
  </si>
  <si>
    <t>Dark Matt</t>
  </si>
  <si>
    <t>Light Spotted</t>
  </si>
  <si>
    <t>Light Matt</t>
  </si>
  <si>
    <t>Dark Spotted</t>
  </si>
  <si>
    <t>Light Soil</t>
  </si>
  <si>
    <t>Linear</t>
  </si>
  <si>
    <t>Longitudinal</t>
  </si>
  <si>
    <t>Comminuted</t>
  </si>
  <si>
    <t>ModExMod</t>
  </si>
  <si>
    <t>Y</t>
  </si>
  <si>
    <t>N</t>
  </si>
  <si>
    <t>Peeling</t>
  </si>
  <si>
    <t>Step/Columnar</t>
  </si>
  <si>
    <t>Table 7.4.1: Frequencies according to element group for all modifications</t>
  </si>
  <si>
    <t>Table 7.4.2: Frequencies according to anatomical side for all modifications</t>
  </si>
  <si>
    <t>Table 7.4.3: Frequencies according to anatomical view for all modifications</t>
  </si>
  <si>
    <t>Table 7.4.4: Frequencies according to element group for destruction</t>
  </si>
  <si>
    <t>Table 7.4.5: Frequencies according to anatomical view for destruction</t>
  </si>
  <si>
    <t>Table 7.4.6: Frequencies according to anatomical side for destruction</t>
  </si>
  <si>
    <t>Table 7.4.7: Frequencies according to element group for fractures</t>
  </si>
  <si>
    <t>Table 7.4.10: Frequencies according to anatomical view for fractures (exc. Incomplete cracking)</t>
  </si>
  <si>
    <t>Table 7.4.11: Frequencies according to anatomical side for deposits</t>
  </si>
  <si>
    <t>Table 7.4.12: Frequencies according to anatomical view for deposits</t>
  </si>
  <si>
    <t>Table 7.4.13: Frequencies according to element group for deposits</t>
  </si>
  <si>
    <t>Table 7.4.14: ModExMod Frequencies for deposits</t>
  </si>
  <si>
    <t>Table 7.4.15: Frequencies according to element for staining</t>
  </si>
  <si>
    <t>Table 7.4.16: Frequencies according to anatomical view for staining</t>
  </si>
  <si>
    <t>Table 7.4.17: Frequencies according to anatomical side for staining</t>
  </si>
  <si>
    <t>Table 7.4.18: Frequency of stains modifying other modifications</t>
  </si>
  <si>
    <t>Table 7.4.19: Frequencies according to element group for weathering</t>
  </si>
  <si>
    <t>Table 7.4.20: Frequencies according to anatomical view for weathering</t>
  </si>
  <si>
    <t>Table 7.4.21: Frequencies according to element group for weathering</t>
  </si>
  <si>
    <t>Table 7.4.9: Frequencies according to anatomical side for fractures</t>
  </si>
  <si>
    <t>Table 7.4.8: Frequencies according to anatomical view for fractures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</si>
</sst>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2" xfId="0" applyBorder="1"/>
    <xf numFmtId="10" fontId="0" fillId="0" borderId="0" xfId="0" applyNumberFormat="1"/>
    <xf numFmtId="10" fontId="0" fillId="2" borderId="0" xfId="0" applyNumberFormat="1" applyFill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0" borderId="14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3" borderId="0" xfId="0" applyFill="1"/>
    <xf numFmtId="0" fontId="0" fillId="0" borderId="22" xfId="0" applyBorder="1"/>
    <xf numFmtId="0" fontId="1" fillId="0" borderId="25" xfId="0" applyFont="1" applyBorder="1"/>
    <xf numFmtId="0" fontId="0" fillId="0" borderId="26" xfId="0" applyBorder="1"/>
    <xf numFmtId="10" fontId="0" fillId="4" borderId="0" xfId="0" applyNumberFormat="1" applyFill="1"/>
    <xf numFmtId="0" fontId="0" fillId="4" borderId="0" xfId="0" applyFill="1"/>
    <xf numFmtId="0" fontId="1" fillId="0" borderId="2" xfId="0" applyFont="1" applyBorder="1"/>
    <xf numFmtId="0" fontId="0" fillId="0" borderId="27" xfId="0" applyBorder="1"/>
    <xf numFmtId="10" fontId="0" fillId="5" borderId="0" xfId="0" applyNumberFormat="1" applyFill="1"/>
    <xf numFmtId="0" fontId="1" fillId="0" borderId="15" xfId="0" applyFont="1" applyBorder="1"/>
    <xf numFmtId="0" fontId="0" fillId="6" borderId="17" xfId="0" applyFill="1" applyBorder="1"/>
    <xf numFmtId="0" fontId="0" fillId="0" borderId="28" xfId="0" applyBorder="1"/>
    <xf numFmtId="0" fontId="0" fillId="0" borderId="29" xfId="0" applyBorder="1"/>
    <xf numFmtId="0" fontId="1" fillId="0" borderId="30" xfId="0" applyFont="1" applyBorder="1"/>
    <xf numFmtId="0" fontId="0" fillId="7" borderId="22" xfId="0" applyFill="1" applyBorder="1"/>
    <xf numFmtId="0" fontId="0" fillId="7" borderId="12" xfId="0" applyFill="1" applyBorder="1"/>
    <xf numFmtId="0" fontId="0" fillId="7" borderId="13" xfId="0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0" xfId="0" applyBorder="1"/>
    <xf numFmtId="10" fontId="0" fillId="2" borderId="5" xfId="0" applyNumberFormat="1" applyFill="1" applyBorder="1"/>
    <xf numFmtId="0" fontId="0" fillId="0" borderId="35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34EBA-8F31-1F42-866F-A5291EA6CCDA}">
  <dimension ref="A1:K36"/>
  <sheetViews>
    <sheetView workbookViewId="0">
      <selection activeCell="A25" sqref="A25"/>
    </sheetView>
  </sheetViews>
  <sheetFormatPr baseColWidth="10" defaultRowHeight="16" x14ac:dyDescent="0.2"/>
  <sheetData>
    <row r="1" spans="1:8" ht="17" thickBot="1" x14ac:dyDescent="0.25">
      <c r="A1" t="s">
        <v>54</v>
      </c>
    </row>
    <row r="2" spans="1:8" ht="17" thickBot="1" x14ac:dyDescent="0.25">
      <c r="A2" s="17" t="s">
        <v>22</v>
      </c>
      <c r="B2" s="30" t="s">
        <v>26</v>
      </c>
      <c r="C2" s="3" t="s">
        <v>25</v>
      </c>
      <c r="D2" s="3" t="s">
        <v>37</v>
      </c>
      <c r="E2" s="3" t="s">
        <v>24</v>
      </c>
      <c r="F2" s="4" t="s">
        <v>23</v>
      </c>
    </row>
    <row r="3" spans="1:8" x14ac:dyDescent="0.2">
      <c r="A3" s="29" t="s">
        <v>5</v>
      </c>
      <c r="B3" s="5">
        <v>29</v>
      </c>
      <c r="C3" s="6">
        <v>7</v>
      </c>
      <c r="D3" s="6">
        <v>8</v>
      </c>
      <c r="E3" s="6">
        <v>111</v>
      </c>
      <c r="F3" s="7">
        <v>89</v>
      </c>
      <c r="G3" s="31">
        <f>SUM(B3:F3)</f>
        <v>244</v>
      </c>
      <c r="H3" s="19">
        <f>G3/$G$10</f>
        <v>0.16084377059986815</v>
      </c>
    </row>
    <row r="4" spans="1:8" x14ac:dyDescent="0.2">
      <c r="A4" s="21" t="s">
        <v>6</v>
      </c>
      <c r="B4" s="8">
        <v>57</v>
      </c>
      <c r="C4" s="1">
        <v>15</v>
      </c>
      <c r="D4" s="1">
        <v>65</v>
      </c>
      <c r="E4" s="1">
        <v>91</v>
      </c>
      <c r="F4" s="9">
        <v>117</v>
      </c>
      <c r="G4" s="31">
        <f t="shared" ref="G4:G9" si="0">SUM(B4:F4)</f>
        <v>345</v>
      </c>
      <c r="H4" s="19">
        <f t="shared" ref="H4:H9" si="1">G4/$G$10</f>
        <v>0.22742254449571522</v>
      </c>
    </row>
    <row r="5" spans="1:8" x14ac:dyDescent="0.2">
      <c r="A5" s="21" t="s">
        <v>4</v>
      </c>
      <c r="B5" s="8">
        <v>53</v>
      </c>
      <c r="C5" s="1">
        <v>6</v>
      </c>
      <c r="D5" s="1">
        <v>21</v>
      </c>
      <c r="E5" s="1">
        <v>40</v>
      </c>
      <c r="F5" s="9">
        <v>12</v>
      </c>
      <c r="G5" s="31">
        <f t="shared" si="0"/>
        <v>132</v>
      </c>
      <c r="H5" s="19">
        <f t="shared" si="1"/>
        <v>8.7013843111404088E-2</v>
      </c>
    </row>
    <row r="6" spans="1:8" x14ac:dyDescent="0.2">
      <c r="A6" s="21" t="s">
        <v>7</v>
      </c>
      <c r="B6" s="8">
        <v>11</v>
      </c>
      <c r="C6" s="1">
        <v>0</v>
      </c>
      <c r="D6" s="1">
        <v>0</v>
      </c>
      <c r="E6" s="1">
        <v>0</v>
      </c>
      <c r="F6" s="9">
        <v>0</v>
      </c>
      <c r="G6" s="31">
        <f t="shared" si="0"/>
        <v>11</v>
      </c>
      <c r="H6" s="19">
        <f t="shared" si="1"/>
        <v>7.2511535926170073E-3</v>
      </c>
    </row>
    <row r="7" spans="1:8" x14ac:dyDescent="0.2">
      <c r="A7" s="21" t="s">
        <v>8</v>
      </c>
      <c r="B7" s="8">
        <v>0</v>
      </c>
      <c r="C7" s="1">
        <v>1</v>
      </c>
      <c r="D7" s="1">
        <v>0</v>
      </c>
      <c r="E7" s="1">
        <v>3</v>
      </c>
      <c r="F7" s="9">
        <v>0</v>
      </c>
      <c r="G7" s="31">
        <f t="shared" si="0"/>
        <v>4</v>
      </c>
      <c r="H7" s="19">
        <f t="shared" si="1"/>
        <v>2.6367831245880024E-3</v>
      </c>
    </row>
    <row r="8" spans="1:8" x14ac:dyDescent="0.2">
      <c r="A8" s="21" t="s">
        <v>9</v>
      </c>
      <c r="B8" s="8">
        <v>392</v>
      </c>
      <c r="C8" s="1">
        <v>8</v>
      </c>
      <c r="D8" s="1">
        <v>75</v>
      </c>
      <c r="E8" s="1">
        <v>140</v>
      </c>
      <c r="F8" s="9">
        <v>87</v>
      </c>
      <c r="G8" s="31">
        <f t="shared" si="0"/>
        <v>702</v>
      </c>
      <c r="H8" s="19">
        <f t="shared" si="1"/>
        <v>0.46275543836519445</v>
      </c>
    </row>
    <row r="9" spans="1:8" ht="17" thickBot="1" x14ac:dyDescent="0.25">
      <c r="A9" s="22" t="s">
        <v>10</v>
      </c>
      <c r="B9" s="10">
        <v>13</v>
      </c>
      <c r="C9" s="11">
        <v>0</v>
      </c>
      <c r="D9" s="11">
        <v>7</v>
      </c>
      <c r="E9" s="11">
        <v>42</v>
      </c>
      <c r="F9" s="12">
        <v>17</v>
      </c>
      <c r="G9" s="31">
        <f t="shared" si="0"/>
        <v>79</v>
      </c>
      <c r="H9" s="19">
        <f t="shared" si="1"/>
        <v>5.2076466710613049E-2</v>
      </c>
    </row>
    <row r="10" spans="1:8" x14ac:dyDescent="0.2">
      <c r="B10" s="31">
        <f>SUM(B3:B9)</f>
        <v>555</v>
      </c>
      <c r="C10" s="31">
        <f t="shared" ref="C10:F10" si="2">SUM(C3:C9)</f>
        <v>37</v>
      </c>
      <c r="D10" s="31">
        <f t="shared" si="2"/>
        <v>176</v>
      </c>
      <c r="E10" s="31">
        <f t="shared" si="2"/>
        <v>427</v>
      </c>
      <c r="F10" s="31">
        <f t="shared" si="2"/>
        <v>322</v>
      </c>
      <c r="G10" s="36">
        <f>SUM(B10:F10)</f>
        <v>1517</v>
      </c>
    </row>
    <row r="11" spans="1:8" x14ac:dyDescent="0.2">
      <c r="B11" s="19">
        <f>B10/$G$10</f>
        <v>0.36585365853658536</v>
      </c>
      <c r="C11" s="19">
        <f t="shared" ref="C11:F11" si="3">C10/$G$10</f>
        <v>2.4390243902439025E-2</v>
      </c>
      <c r="D11" s="19">
        <f t="shared" si="3"/>
        <v>0.11601845748187212</v>
      </c>
      <c r="E11" s="19">
        <f t="shared" si="3"/>
        <v>0.28147659854976931</v>
      </c>
      <c r="F11" s="19">
        <f t="shared" si="3"/>
        <v>0.2122610415293342</v>
      </c>
    </row>
    <row r="13" spans="1:8" ht="17" thickBot="1" x14ac:dyDescent="0.25">
      <c r="A13" t="s">
        <v>55</v>
      </c>
    </row>
    <row r="14" spans="1:8" ht="17" thickBot="1" x14ac:dyDescent="0.25">
      <c r="A14" s="20" t="s">
        <v>0</v>
      </c>
      <c r="B14" s="2" t="s">
        <v>3</v>
      </c>
      <c r="C14" s="3" t="s">
        <v>2</v>
      </c>
      <c r="D14" s="4" t="s">
        <v>1</v>
      </c>
    </row>
    <row r="15" spans="1:8" x14ac:dyDescent="0.2">
      <c r="A15" s="21" t="s">
        <v>5</v>
      </c>
      <c r="B15" s="5">
        <v>90</v>
      </c>
      <c r="C15" s="6">
        <v>32</v>
      </c>
      <c r="D15" s="7">
        <v>122</v>
      </c>
    </row>
    <row r="16" spans="1:8" x14ac:dyDescent="0.2">
      <c r="A16" s="21" t="s">
        <v>6</v>
      </c>
      <c r="B16" s="8">
        <v>138</v>
      </c>
      <c r="C16" s="1">
        <v>60</v>
      </c>
      <c r="D16" s="9">
        <v>147</v>
      </c>
    </row>
    <row r="17" spans="1:11" x14ac:dyDescent="0.2">
      <c r="A17" s="21" t="s">
        <v>4</v>
      </c>
      <c r="B17" s="8">
        <v>28</v>
      </c>
      <c r="C17" s="1">
        <v>44</v>
      </c>
      <c r="D17" s="9">
        <v>60</v>
      </c>
    </row>
    <row r="18" spans="1:11" x14ac:dyDescent="0.2">
      <c r="A18" s="21" t="s">
        <v>7</v>
      </c>
      <c r="B18" s="8">
        <v>0</v>
      </c>
      <c r="C18" s="1">
        <v>0</v>
      </c>
      <c r="D18" s="9">
        <v>11</v>
      </c>
    </row>
    <row r="19" spans="1:11" x14ac:dyDescent="0.2">
      <c r="A19" s="21" t="s">
        <v>8</v>
      </c>
      <c r="B19" s="8">
        <v>1</v>
      </c>
      <c r="C19" s="1">
        <v>1</v>
      </c>
      <c r="D19" s="9">
        <v>2</v>
      </c>
    </row>
    <row r="20" spans="1:11" x14ac:dyDescent="0.2">
      <c r="A20" s="21" t="s">
        <v>9</v>
      </c>
      <c r="B20" s="8">
        <v>155</v>
      </c>
      <c r="C20" s="1">
        <v>258</v>
      </c>
      <c r="D20" s="9">
        <v>289</v>
      </c>
    </row>
    <row r="21" spans="1:11" ht="17" thickBot="1" x14ac:dyDescent="0.25">
      <c r="A21" s="22" t="s">
        <v>10</v>
      </c>
      <c r="B21" s="10">
        <v>17</v>
      </c>
      <c r="C21" s="11">
        <v>17</v>
      </c>
      <c r="D21" s="12">
        <v>45</v>
      </c>
    </row>
    <row r="22" spans="1:11" x14ac:dyDescent="0.2">
      <c r="B22" s="31">
        <f>SUM(B15:B21)</f>
        <v>429</v>
      </c>
      <c r="C22" s="31">
        <f t="shared" ref="C22:D22" si="4">SUM(C15:C21)</f>
        <v>412</v>
      </c>
      <c r="D22" s="31">
        <f t="shared" si="4"/>
        <v>676</v>
      </c>
    </row>
    <row r="23" spans="1:11" x14ac:dyDescent="0.2">
      <c r="B23" s="19">
        <f>B22/$G$10</f>
        <v>0.28279499011206327</v>
      </c>
      <c r="C23" s="19">
        <f t="shared" ref="C23:D23" si="5">C22/$G$10</f>
        <v>0.27158866183256425</v>
      </c>
      <c r="D23" s="19">
        <f t="shared" si="5"/>
        <v>0.44561634805537242</v>
      </c>
    </row>
    <row r="24" spans="1:11" x14ac:dyDescent="0.2">
      <c r="B24" s="18"/>
      <c r="C24" s="18"/>
      <c r="D24" s="18"/>
    </row>
    <row r="25" spans="1:11" ht="17" thickBot="1" x14ac:dyDescent="0.25">
      <c r="A25" t="s">
        <v>56</v>
      </c>
    </row>
    <row r="26" spans="1:11" ht="17" thickBot="1" x14ac:dyDescent="0.25">
      <c r="A26" s="20" t="s">
        <v>11</v>
      </c>
      <c r="B26" s="2" t="s">
        <v>14</v>
      </c>
      <c r="C26" s="3" t="s">
        <v>19</v>
      </c>
      <c r="D26" s="3" t="s">
        <v>18</v>
      </c>
      <c r="E26" s="3" t="s">
        <v>21</v>
      </c>
      <c r="F26" s="3" t="s">
        <v>13</v>
      </c>
      <c r="G26" s="3" t="s">
        <v>16</v>
      </c>
      <c r="H26" s="3" t="s">
        <v>20</v>
      </c>
      <c r="I26" s="3" t="s">
        <v>15</v>
      </c>
      <c r="J26" s="3" t="s">
        <v>12</v>
      </c>
      <c r="K26" s="4" t="s">
        <v>17</v>
      </c>
    </row>
    <row r="27" spans="1:11" x14ac:dyDescent="0.2">
      <c r="A27" s="21" t="s">
        <v>5</v>
      </c>
      <c r="B27" s="34">
        <v>16</v>
      </c>
      <c r="C27" s="27">
        <v>6</v>
      </c>
      <c r="D27" s="27">
        <v>7</v>
      </c>
      <c r="E27" s="27">
        <v>17</v>
      </c>
      <c r="F27" s="27">
        <v>13</v>
      </c>
      <c r="G27" s="27">
        <v>81</v>
      </c>
      <c r="H27" s="27">
        <v>10</v>
      </c>
      <c r="I27" s="27">
        <v>65</v>
      </c>
      <c r="J27" s="27">
        <v>1</v>
      </c>
      <c r="K27" s="28">
        <v>28</v>
      </c>
    </row>
    <row r="28" spans="1:11" x14ac:dyDescent="0.2">
      <c r="A28" s="21" t="s">
        <v>6</v>
      </c>
      <c r="B28" s="8">
        <v>32</v>
      </c>
      <c r="C28" s="1">
        <v>12</v>
      </c>
      <c r="D28" s="1">
        <v>27</v>
      </c>
      <c r="E28" s="1">
        <v>24</v>
      </c>
      <c r="F28" s="1">
        <v>16</v>
      </c>
      <c r="G28" s="1">
        <v>73</v>
      </c>
      <c r="H28" s="1">
        <v>19</v>
      </c>
      <c r="I28" s="1">
        <v>72</v>
      </c>
      <c r="J28" s="1">
        <v>31</v>
      </c>
      <c r="K28" s="9">
        <v>39</v>
      </c>
    </row>
    <row r="29" spans="1:11" x14ac:dyDescent="0.2">
      <c r="A29" s="21" t="s">
        <v>4</v>
      </c>
      <c r="B29" s="8">
        <v>15</v>
      </c>
      <c r="C29" s="1">
        <v>13</v>
      </c>
      <c r="D29" s="1">
        <v>8</v>
      </c>
      <c r="E29" s="1">
        <v>4</v>
      </c>
      <c r="F29" s="1">
        <v>1</v>
      </c>
      <c r="G29" s="1">
        <v>25</v>
      </c>
      <c r="H29" s="1">
        <v>11</v>
      </c>
      <c r="I29" s="1">
        <v>33</v>
      </c>
      <c r="J29" s="1">
        <v>13</v>
      </c>
      <c r="K29" s="9">
        <v>9</v>
      </c>
    </row>
    <row r="30" spans="1:11" x14ac:dyDescent="0.2">
      <c r="A30" s="21" t="s">
        <v>7</v>
      </c>
      <c r="B30" s="8">
        <v>0</v>
      </c>
      <c r="C30" s="1">
        <v>10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  <c r="J30" s="1">
        <v>0</v>
      </c>
      <c r="K30" s="9">
        <v>0</v>
      </c>
    </row>
    <row r="31" spans="1:11" x14ac:dyDescent="0.2">
      <c r="A31" s="21" t="s">
        <v>8</v>
      </c>
      <c r="B31" s="8">
        <v>0</v>
      </c>
      <c r="C31" s="1">
        <v>0</v>
      </c>
      <c r="D31" s="1">
        <v>0</v>
      </c>
      <c r="E31" s="1">
        <v>0</v>
      </c>
      <c r="F31" s="1">
        <v>0</v>
      </c>
      <c r="G31" s="1">
        <v>3</v>
      </c>
      <c r="H31" s="1">
        <v>0</v>
      </c>
      <c r="I31" s="1">
        <v>1</v>
      </c>
      <c r="J31" s="1">
        <v>0</v>
      </c>
      <c r="K31" s="9">
        <v>0</v>
      </c>
    </row>
    <row r="32" spans="1:11" x14ac:dyDescent="0.2">
      <c r="A32" s="21" t="s">
        <v>9</v>
      </c>
      <c r="B32" s="8">
        <v>47</v>
      </c>
      <c r="C32" s="1">
        <v>68</v>
      </c>
      <c r="D32" s="1">
        <v>35</v>
      </c>
      <c r="E32" s="1">
        <v>28</v>
      </c>
      <c r="F32" s="1">
        <v>38</v>
      </c>
      <c r="G32" s="1">
        <v>135</v>
      </c>
      <c r="H32" s="1">
        <v>114</v>
      </c>
      <c r="I32" s="1">
        <v>154</v>
      </c>
      <c r="J32" s="1">
        <v>32</v>
      </c>
      <c r="K32" s="9">
        <v>51</v>
      </c>
    </row>
    <row r="33" spans="1:11" ht="17" thickBot="1" x14ac:dyDescent="0.25">
      <c r="A33" s="22" t="s">
        <v>10</v>
      </c>
      <c r="B33" s="10">
        <v>13</v>
      </c>
      <c r="C33" s="11">
        <v>0</v>
      </c>
      <c r="D33" s="11">
        <v>4</v>
      </c>
      <c r="E33" s="11">
        <v>7</v>
      </c>
      <c r="F33" s="11">
        <v>2</v>
      </c>
      <c r="G33" s="11">
        <v>12</v>
      </c>
      <c r="H33" s="11">
        <v>0</v>
      </c>
      <c r="I33" s="11">
        <v>27</v>
      </c>
      <c r="J33" s="11">
        <v>3</v>
      </c>
      <c r="K33" s="12">
        <v>11</v>
      </c>
    </row>
    <row r="34" spans="1:11" x14ac:dyDescent="0.2">
      <c r="B34" s="31">
        <f>SUM(B27:B33)</f>
        <v>123</v>
      </c>
      <c r="C34" s="31">
        <f t="shared" ref="C34:K34" si="6">SUM(C27:C33)</f>
        <v>109</v>
      </c>
      <c r="D34" s="31">
        <f t="shared" si="6"/>
        <v>81</v>
      </c>
      <c r="E34" s="31">
        <f t="shared" si="6"/>
        <v>80</v>
      </c>
      <c r="F34" s="31">
        <f t="shared" si="6"/>
        <v>70</v>
      </c>
      <c r="G34" s="31">
        <f t="shared" si="6"/>
        <v>329</v>
      </c>
      <c r="H34" s="31">
        <f t="shared" si="6"/>
        <v>155</v>
      </c>
      <c r="I34" s="31">
        <f t="shared" si="6"/>
        <v>352</v>
      </c>
      <c r="J34" s="31">
        <f t="shared" si="6"/>
        <v>80</v>
      </c>
      <c r="K34" s="31">
        <f t="shared" si="6"/>
        <v>138</v>
      </c>
    </row>
    <row r="35" spans="1:11" x14ac:dyDescent="0.2">
      <c r="B35" s="19">
        <f>B34/$G$10</f>
        <v>8.1081081081081086E-2</v>
      </c>
      <c r="C35" s="19">
        <f t="shared" ref="C35:K35" si="7">C34/$G$10</f>
        <v>7.1852340145023078E-2</v>
      </c>
      <c r="D35" s="19">
        <f t="shared" si="7"/>
        <v>5.3394858272907054E-2</v>
      </c>
      <c r="E35" s="19">
        <f t="shared" si="7"/>
        <v>5.2735662491760052E-2</v>
      </c>
      <c r="F35" s="19">
        <f t="shared" si="7"/>
        <v>4.6143704680290047E-2</v>
      </c>
      <c r="G35" s="35">
        <f t="shared" si="7"/>
        <v>0.21687541199736321</v>
      </c>
      <c r="H35" s="19">
        <f t="shared" si="7"/>
        <v>0.1021753460777851</v>
      </c>
      <c r="I35" s="35">
        <f t="shared" si="7"/>
        <v>0.23203691496374423</v>
      </c>
      <c r="J35" s="19">
        <f t="shared" si="7"/>
        <v>5.2735662491760052E-2</v>
      </c>
      <c r="K35" s="19">
        <f t="shared" si="7"/>
        <v>9.0969017798286089E-2</v>
      </c>
    </row>
    <row r="36" spans="1:11" x14ac:dyDescent="0.2">
      <c r="C36" s="18">
        <f>SUM(C35+E35+F35)</f>
        <v>0.17073170731707318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AEF22-D63C-2847-BC42-4F4D2A028467}">
  <dimension ref="A1:L35"/>
  <sheetViews>
    <sheetView workbookViewId="0">
      <selection activeCell="A25" sqref="A25"/>
    </sheetView>
  </sheetViews>
  <sheetFormatPr baseColWidth="10" defaultRowHeight="16" x14ac:dyDescent="0.2"/>
  <cols>
    <col min="1" max="1" width="29.6640625" bestFit="1" customWidth="1"/>
  </cols>
  <sheetData>
    <row r="1" spans="1:11" ht="17" thickBot="1" x14ac:dyDescent="0.25">
      <c r="A1" t="s">
        <v>57</v>
      </c>
    </row>
    <row r="2" spans="1:11" s="13" customFormat="1" ht="17" thickBot="1" x14ac:dyDescent="0.25">
      <c r="A2" s="40" t="s">
        <v>22</v>
      </c>
      <c r="B2" s="14" t="s">
        <v>25</v>
      </c>
      <c r="C2" s="15" t="s">
        <v>24</v>
      </c>
      <c r="D2" s="15" t="s">
        <v>37</v>
      </c>
      <c r="E2" s="15" t="s">
        <v>26</v>
      </c>
      <c r="F2" s="16" t="s">
        <v>23</v>
      </c>
    </row>
    <row r="3" spans="1:11" x14ac:dyDescent="0.2">
      <c r="A3" s="21" t="s">
        <v>27</v>
      </c>
      <c r="B3" s="5">
        <v>1</v>
      </c>
      <c r="C3" s="6">
        <v>27</v>
      </c>
      <c r="D3" s="6">
        <v>1</v>
      </c>
      <c r="E3" s="6">
        <v>20</v>
      </c>
      <c r="F3" s="7">
        <v>24</v>
      </c>
      <c r="G3" s="31">
        <f>SUM(B3:F3)</f>
        <v>73</v>
      </c>
      <c r="H3" s="19">
        <f t="shared" ref="H3:H9" si="0">G3/$G$10</f>
        <v>0.21159420289855072</v>
      </c>
    </row>
    <row r="4" spans="1:11" x14ac:dyDescent="0.2">
      <c r="A4" s="21" t="s">
        <v>30</v>
      </c>
      <c r="B4" s="8">
        <v>4</v>
      </c>
      <c r="C4" s="1">
        <v>8</v>
      </c>
      <c r="D4" s="1">
        <v>11</v>
      </c>
      <c r="E4" s="1">
        <v>0</v>
      </c>
      <c r="F4" s="9">
        <v>2</v>
      </c>
      <c r="G4" s="31">
        <f t="shared" ref="G4:G9" si="1">SUM(B4:F4)</f>
        <v>25</v>
      </c>
      <c r="H4" s="39">
        <f t="shared" si="0"/>
        <v>7.2463768115942032E-2</v>
      </c>
    </row>
    <row r="5" spans="1:11" x14ac:dyDescent="0.2">
      <c r="A5" s="21" t="s">
        <v>32</v>
      </c>
      <c r="B5" s="8">
        <v>0</v>
      </c>
      <c r="C5" s="1">
        <v>5</v>
      </c>
      <c r="D5" s="1">
        <v>12</v>
      </c>
      <c r="E5" s="1">
        <v>7</v>
      </c>
      <c r="F5" s="9">
        <v>6</v>
      </c>
      <c r="G5" s="31">
        <f t="shared" si="1"/>
        <v>30</v>
      </c>
      <c r="H5" s="39">
        <f t="shared" si="0"/>
        <v>8.6956521739130432E-2</v>
      </c>
    </row>
    <row r="6" spans="1:11" x14ac:dyDescent="0.2">
      <c r="A6" s="21" t="s">
        <v>31</v>
      </c>
      <c r="B6" s="8">
        <v>10</v>
      </c>
      <c r="C6" s="1">
        <v>47</v>
      </c>
      <c r="D6" s="1">
        <v>36</v>
      </c>
      <c r="E6" s="1">
        <v>30</v>
      </c>
      <c r="F6" s="9">
        <v>85</v>
      </c>
      <c r="G6" s="31">
        <f t="shared" si="1"/>
        <v>208</v>
      </c>
      <c r="H6" s="19">
        <f t="shared" si="0"/>
        <v>0.60289855072463772</v>
      </c>
    </row>
    <row r="7" spans="1:11" x14ac:dyDescent="0.2">
      <c r="A7" s="21" t="s">
        <v>52</v>
      </c>
      <c r="B7" s="8">
        <v>0</v>
      </c>
      <c r="C7" s="1">
        <v>2</v>
      </c>
      <c r="D7" s="1">
        <v>0</v>
      </c>
      <c r="E7" s="1">
        <v>0</v>
      </c>
      <c r="F7" s="9">
        <v>0</v>
      </c>
      <c r="G7" s="31">
        <f t="shared" si="1"/>
        <v>2</v>
      </c>
      <c r="H7" s="19">
        <f t="shared" si="0"/>
        <v>5.7971014492753624E-3</v>
      </c>
    </row>
    <row r="8" spans="1:11" x14ac:dyDescent="0.2">
      <c r="A8" s="21" t="s">
        <v>29</v>
      </c>
      <c r="B8" s="8">
        <v>0</v>
      </c>
      <c r="C8" s="1">
        <v>2</v>
      </c>
      <c r="D8" s="1">
        <v>2</v>
      </c>
      <c r="E8" s="1">
        <v>0</v>
      </c>
      <c r="F8" s="9">
        <v>0</v>
      </c>
      <c r="G8" s="31">
        <f>SUM(B8:F8)</f>
        <v>4</v>
      </c>
      <c r="H8" s="19">
        <f t="shared" si="0"/>
        <v>1.1594202898550725E-2</v>
      </c>
    </row>
    <row r="9" spans="1:11" ht="17" thickBot="1" x14ac:dyDescent="0.25">
      <c r="A9" s="22" t="s">
        <v>28</v>
      </c>
      <c r="B9" s="10">
        <v>0</v>
      </c>
      <c r="C9" s="11">
        <v>0</v>
      </c>
      <c r="D9" s="11">
        <v>3</v>
      </c>
      <c r="E9" s="11">
        <v>0</v>
      </c>
      <c r="F9" s="12">
        <v>0</v>
      </c>
      <c r="G9" s="31">
        <f t="shared" si="1"/>
        <v>3</v>
      </c>
      <c r="H9" s="19">
        <f t="shared" si="0"/>
        <v>8.6956521739130436E-3</v>
      </c>
    </row>
    <row r="10" spans="1:11" x14ac:dyDescent="0.2">
      <c r="B10" s="31">
        <f>SUM(B3:B9)</f>
        <v>15</v>
      </c>
      <c r="C10" s="31">
        <f t="shared" ref="C10:F10" si="2">SUM(C3:C9)</f>
        <v>91</v>
      </c>
      <c r="D10" s="31">
        <f t="shared" si="2"/>
        <v>65</v>
      </c>
      <c r="E10" s="31">
        <f t="shared" si="2"/>
        <v>57</v>
      </c>
      <c r="F10" s="31">
        <f t="shared" si="2"/>
        <v>117</v>
      </c>
      <c r="G10" s="36">
        <f>SUM(B10:F10)</f>
        <v>345</v>
      </c>
    </row>
    <row r="11" spans="1:11" x14ac:dyDescent="0.2">
      <c r="B11" s="19">
        <f>B10/$G$10</f>
        <v>4.3478260869565216E-2</v>
      </c>
      <c r="C11" s="19">
        <f t="shared" ref="C11:F11" si="3">C10/$G$10</f>
        <v>0.26376811594202898</v>
      </c>
      <c r="D11" s="19">
        <f t="shared" si="3"/>
        <v>0.18840579710144928</v>
      </c>
      <c r="E11" s="19">
        <f t="shared" si="3"/>
        <v>0.16521739130434782</v>
      </c>
      <c r="F11" s="19">
        <f t="shared" si="3"/>
        <v>0.33913043478260868</v>
      </c>
    </row>
    <row r="13" spans="1:11" ht="17" thickBot="1" x14ac:dyDescent="0.25">
      <c r="A13" t="s">
        <v>58</v>
      </c>
    </row>
    <row r="14" spans="1:11" ht="17" thickBot="1" x14ac:dyDescent="0.25">
      <c r="A14" s="37" t="s">
        <v>11</v>
      </c>
      <c r="B14" s="33" t="s">
        <v>14</v>
      </c>
      <c r="C14" s="15" t="s">
        <v>19</v>
      </c>
      <c r="D14" s="15" t="s">
        <v>18</v>
      </c>
      <c r="E14" s="15" t="s">
        <v>21</v>
      </c>
      <c r="F14" s="15" t="s">
        <v>13</v>
      </c>
      <c r="G14" s="15" t="s">
        <v>16</v>
      </c>
      <c r="H14" s="15" t="s">
        <v>20</v>
      </c>
      <c r="I14" s="15" t="s">
        <v>15</v>
      </c>
      <c r="J14" s="15" t="s">
        <v>12</v>
      </c>
      <c r="K14" s="16" t="s">
        <v>17</v>
      </c>
    </row>
    <row r="15" spans="1:11" x14ac:dyDescent="0.2">
      <c r="A15" s="29" t="s">
        <v>27</v>
      </c>
      <c r="B15" s="38">
        <v>8</v>
      </c>
      <c r="C15" s="27">
        <v>6</v>
      </c>
      <c r="D15" s="27">
        <v>1</v>
      </c>
      <c r="E15" s="27">
        <v>3</v>
      </c>
      <c r="F15" s="27">
        <v>6</v>
      </c>
      <c r="G15" s="27">
        <v>13</v>
      </c>
      <c r="H15" s="27">
        <v>11</v>
      </c>
      <c r="I15" s="27">
        <v>15</v>
      </c>
      <c r="J15" s="27">
        <v>0</v>
      </c>
      <c r="K15" s="28">
        <v>10</v>
      </c>
    </row>
    <row r="16" spans="1:11" x14ac:dyDescent="0.2">
      <c r="A16" s="21" t="s">
        <v>30</v>
      </c>
      <c r="B16" s="26">
        <v>0</v>
      </c>
      <c r="C16" s="1">
        <v>0</v>
      </c>
      <c r="D16" s="1">
        <v>5</v>
      </c>
      <c r="E16" s="1">
        <v>1</v>
      </c>
      <c r="F16" s="1">
        <v>0</v>
      </c>
      <c r="G16" s="1">
        <v>5</v>
      </c>
      <c r="H16" s="1">
        <v>0</v>
      </c>
      <c r="I16" s="1">
        <v>7</v>
      </c>
      <c r="J16" s="1">
        <v>6</v>
      </c>
      <c r="K16" s="9">
        <v>1</v>
      </c>
    </row>
    <row r="17" spans="1:12" x14ac:dyDescent="0.2">
      <c r="A17" s="21" t="s">
        <v>32</v>
      </c>
      <c r="B17" s="26">
        <v>5</v>
      </c>
      <c r="C17" s="1">
        <v>1</v>
      </c>
      <c r="D17" s="1">
        <v>3</v>
      </c>
      <c r="E17" s="1">
        <v>0</v>
      </c>
      <c r="F17" s="1">
        <v>0</v>
      </c>
      <c r="G17" s="1">
        <v>3</v>
      </c>
      <c r="H17" s="1">
        <v>2</v>
      </c>
      <c r="I17" s="1">
        <v>8</v>
      </c>
      <c r="J17" s="1">
        <v>7</v>
      </c>
      <c r="K17" s="9">
        <v>1</v>
      </c>
    </row>
    <row r="18" spans="1:12" x14ac:dyDescent="0.2">
      <c r="A18" s="21" t="s">
        <v>31</v>
      </c>
      <c r="B18" s="26">
        <v>19</v>
      </c>
      <c r="C18" s="1">
        <v>5</v>
      </c>
      <c r="D18" s="1">
        <v>16</v>
      </c>
      <c r="E18" s="1">
        <v>20</v>
      </c>
      <c r="F18" s="1">
        <v>10</v>
      </c>
      <c r="G18" s="1">
        <v>51</v>
      </c>
      <c r="H18" s="1">
        <v>6</v>
      </c>
      <c r="I18" s="1">
        <v>40</v>
      </c>
      <c r="J18" s="1">
        <v>15</v>
      </c>
      <c r="K18" s="9">
        <v>26</v>
      </c>
    </row>
    <row r="19" spans="1:12" x14ac:dyDescent="0.2">
      <c r="A19" s="21" t="s">
        <v>52</v>
      </c>
      <c r="B19" s="26">
        <v>0</v>
      </c>
      <c r="C19" s="1">
        <v>0</v>
      </c>
      <c r="D19" s="1">
        <v>0</v>
      </c>
      <c r="E19" s="1">
        <v>0</v>
      </c>
      <c r="F19" s="1">
        <v>0</v>
      </c>
      <c r="G19" s="1">
        <v>1</v>
      </c>
      <c r="H19" s="1">
        <v>0</v>
      </c>
      <c r="I19" s="1">
        <v>1</v>
      </c>
      <c r="J19" s="1">
        <v>0</v>
      </c>
      <c r="K19" s="9">
        <v>0</v>
      </c>
    </row>
    <row r="20" spans="1:12" x14ac:dyDescent="0.2">
      <c r="A20" s="21" t="s">
        <v>29</v>
      </c>
      <c r="B20" s="26">
        <v>0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1</v>
      </c>
      <c r="K20" s="9">
        <v>1</v>
      </c>
    </row>
    <row r="21" spans="1:12" ht="17" thickBot="1" x14ac:dyDescent="0.25">
      <c r="A21" s="22" t="s">
        <v>28</v>
      </c>
      <c r="B21" s="32">
        <v>0</v>
      </c>
      <c r="C21" s="11">
        <v>0</v>
      </c>
      <c r="D21" s="11">
        <v>1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2</v>
      </c>
      <c r="K21" s="12"/>
    </row>
    <row r="22" spans="1:12" x14ac:dyDescent="0.2">
      <c r="B22">
        <f>SUM(B15:B21)</f>
        <v>32</v>
      </c>
      <c r="C22">
        <f t="shared" ref="C22:K22" si="4">SUM(C15:C21)</f>
        <v>12</v>
      </c>
      <c r="D22">
        <f t="shared" si="4"/>
        <v>27</v>
      </c>
      <c r="E22">
        <f t="shared" si="4"/>
        <v>24</v>
      </c>
      <c r="F22">
        <f t="shared" si="4"/>
        <v>16</v>
      </c>
      <c r="G22">
        <f t="shared" si="4"/>
        <v>73</v>
      </c>
      <c r="H22">
        <f t="shared" si="4"/>
        <v>19</v>
      </c>
      <c r="I22">
        <f t="shared" si="4"/>
        <v>72</v>
      </c>
      <c r="J22">
        <f t="shared" si="4"/>
        <v>31</v>
      </c>
      <c r="K22">
        <f t="shared" si="4"/>
        <v>39</v>
      </c>
    </row>
    <row r="23" spans="1:12" x14ac:dyDescent="0.2">
      <c r="B23" s="35">
        <f>B22/$G$10</f>
        <v>9.2753623188405798E-2</v>
      </c>
      <c r="C23" s="19">
        <f t="shared" ref="C23:K23" si="5">C22/$G$10</f>
        <v>3.4782608695652174E-2</v>
      </c>
      <c r="D23" s="19">
        <f t="shared" si="5"/>
        <v>7.8260869565217397E-2</v>
      </c>
      <c r="E23" s="19">
        <f t="shared" si="5"/>
        <v>6.9565217391304349E-2</v>
      </c>
      <c r="F23" s="19">
        <f t="shared" si="5"/>
        <v>4.6376811594202899E-2</v>
      </c>
      <c r="G23" s="35">
        <f t="shared" si="5"/>
        <v>0.21159420289855072</v>
      </c>
      <c r="H23" s="19">
        <f t="shared" si="5"/>
        <v>5.5072463768115941E-2</v>
      </c>
      <c r="I23" s="35">
        <f t="shared" si="5"/>
        <v>0.20869565217391303</v>
      </c>
      <c r="J23" s="19">
        <f t="shared" si="5"/>
        <v>8.9855072463768115E-2</v>
      </c>
      <c r="K23" s="35">
        <f t="shared" si="5"/>
        <v>0.11304347826086956</v>
      </c>
      <c r="L23" s="18"/>
    </row>
    <row r="25" spans="1:12" ht="17" thickBot="1" x14ac:dyDescent="0.25">
      <c r="A25" t="s">
        <v>59</v>
      </c>
    </row>
    <row r="26" spans="1:12" ht="17" thickBot="1" x14ac:dyDescent="0.25">
      <c r="A26" s="44" t="s">
        <v>0</v>
      </c>
      <c r="B26" s="14" t="s">
        <v>3</v>
      </c>
      <c r="C26" s="15" t="s">
        <v>2</v>
      </c>
      <c r="D26" s="16" t="s">
        <v>1</v>
      </c>
    </row>
    <row r="27" spans="1:12" x14ac:dyDescent="0.2">
      <c r="A27" s="43" t="s">
        <v>27</v>
      </c>
      <c r="B27" s="34">
        <v>27</v>
      </c>
      <c r="C27" s="27">
        <v>19</v>
      </c>
      <c r="D27" s="28">
        <v>27</v>
      </c>
    </row>
    <row r="28" spans="1:12" x14ac:dyDescent="0.2">
      <c r="A28" s="24" t="s">
        <v>30</v>
      </c>
      <c r="B28" s="8">
        <v>6</v>
      </c>
      <c r="C28" s="1">
        <v>9</v>
      </c>
      <c r="D28" s="9">
        <v>10</v>
      </c>
    </row>
    <row r="29" spans="1:12" x14ac:dyDescent="0.2">
      <c r="A29" s="24" t="s">
        <v>32</v>
      </c>
      <c r="B29" s="8">
        <v>8</v>
      </c>
      <c r="C29" s="1">
        <v>6</v>
      </c>
      <c r="D29" s="9">
        <v>16</v>
      </c>
    </row>
    <row r="30" spans="1:12" x14ac:dyDescent="0.2">
      <c r="A30" s="24" t="s">
        <v>31</v>
      </c>
      <c r="B30" s="8">
        <v>97</v>
      </c>
      <c r="C30" s="1">
        <v>24</v>
      </c>
      <c r="D30" s="9">
        <v>87</v>
      </c>
    </row>
    <row r="31" spans="1:12" x14ac:dyDescent="0.2">
      <c r="A31" s="24" t="s">
        <v>52</v>
      </c>
      <c r="B31" s="8">
        <v>0</v>
      </c>
      <c r="C31" s="1">
        <v>0</v>
      </c>
      <c r="D31" s="9">
        <v>2</v>
      </c>
    </row>
    <row r="32" spans="1:12" x14ac:dyDescent="0.2">
      <c r="A32" s="24" t="s">
        <v>29</v>
      </c>
      <c r="B32" s="8">
        <v>0</v>
      </c>
      <c r="C32" s="1">
        <v>1</v>
      </c>
      <c r="D32" s="9">
        <v>3</v>
      </c>
    </row>
    <row r="33" spans="1:4" ht="17" thickBot="1" x14ac:dyDescent="0.25">
      <c r="A33" s="25" t="s">
        <v>28</v>
      </c>
      <c r="B33" s="10">
        <v>0</v>
      </c>
      <c r="C33" s="11">
        <v>1</v>
      </c>
      <c r="D33" s="12">
        <v>2</v>
      </c>
    </row>
    <row r="34" spans="1:4" x14ac:dyDescent="0.2">
      <c r="B34">
        <f>SUM(B27:B33)</f>
        <v>138</v>
      </c>
      <c r="C34">
        <f t="shared" ref="C34:D34" si="6">SUM(C27:C33)</f>
        <v>60</v>
      </c>
      <c r="D34">
        <f t="shared" si="6"/>
        <v>147</v>
      </c>
    </row>
    <row r="35" spans="1:4" x14ac:dyDescent="0.2">
      <c r="B35" s="19">
        <f>B34/$G$10</f>
        <v>0.4</v>
      </c>
      <c r="C35" s="19">
        <f t="shared" ref="C35:D35" si="7">C34/$G$10</f>
        <v>0.17391304347826086</v>
      </c>
      <c r="D35" s="19">
        <f t="shared" si="7"/>
        <v>0.42608695652173911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FD2A6-28B4-3140-B8FC-B9A1A7BB339A}">
  <dimension ref="A1:L44"/>
  <sheetViews>
    <sheetView workbookViewId="0">
      <selection activeCell="A23" sqref="A23"/>
    </sheetView>
  </sheetViews>
  <sheetFormatPr baseColWidth="10" defaultRowHeight="16" x14ac:dyDescent="0.2"/>
  <cols>
    <col min="1" max="1" width="13.33203125" bestFit="1" customWidth="1"/>
    <col min="6" max="6" width="12.1640625" bestFit="1" customWidth="1"/>
  </cols>
  <sheetData>
    <row r="1" spans="1:11" ht="17" thickBot="1" x14ac:dyDescent="0.25">
      <c r="A1" t="s">
        <v>60</v>
      </c>
    </row>
    <row r="2" spans="1:11" ht="17" thickBot="1" x14ac:dyDescent="0.25">
      <c r="A2" s="44" t="s">
        <v>22</v>
      </c>
      <c r="B2" s="2" t="s">
        <v>25</v>
      </c>
      <c r="C2" s="3" t="s">
        <v>24</v>
      </c>
      <c r="D2" s="3" t="s">
        <v>37</v>
      </c>
      <c r="E2" s="3" t="s">
        <v>26</v>
      </c>
      <c r="F2" s="4" t="s">
        <v>23</v>
      </c>
    </row>
    <row r="3" spans="1:11" x14ac:dyDescent="0.2">
      <c r="A3" s="43" t="s">
        <v>47</v>
      </c>
      <c r="B3" s="34">
        <v>0</v>
      </c>
      <c r="C3" s="27">
        <v>0</v>
      </c>
      <c r="D3" s="27">
        <v>4</v>
      </c>
      <c r="E3" s="27">
        <v>0</v>
      </c>
      <c r="F3" s="28">
        <v>0</v>
      </c>
      <c r="G3" s="31">
        <f t="shared" ref="G3:G8" si="0">SUM(B3:F3)</f>
        <v>4</v>
      </c>
      <c r="H3" s="19">
        <f>G3/$G$10</f>
        <v>3.0303030303030304E-2</v>
      </c>
    </row>
    <row r="4" spans="1:11" x14ac:dyDescent="0.2">
      <c r="A4" s="24" t="s">
        <v>36</v>
      </c>
      <c r="B4" s="8">
        <v>0</v>
      </c>
      <c r="C4" s="1">
        <v>14</v>
      </c>
      <c r="D4" s="1">
        <v>7</v>
      </c>
      <c r="E4" s="1">
        <v>3</v>
      </c>
      <c r="F4" s="9">
        <v>0</v>
      </c>
      <c r="G4" s="31">
        <f t="shared" si="0"/>
        <v>24</v>
      </c>
      <c r="H4" s="19">
        <f t="shared" ref="H4:H9" si="1">G4/$G$10</f>
        <v>0.18181818181818182</v>
      </c>
    </row>
    <row r="5" spans="1:11" x14ac:dyDescent="0.2">
      <c r="A5" s="24" t="s">
        <v>53</v>
      </c>
      <c r="B5" s="8">
        <v>0</v>
      </c>
      <c r="C5" s="1">
        <v>0</v>
      </c>
      <c r="D5" s="1">
        <v>0</v>
      </c>
      <c r="E5" s="1">
        <v>2</v>
      </c>
      <c r="F5" s="9">
        <v>0</v>
      </c>
      <c r="G5" s="31">
        <f t="shared" si="0"/>
        <v>2</v>
      </c>
      <c r="H5" s="19">
        <f t="shared" si="1"/>
        <v>1.5151515151515152E-2</v>
      </c>
    </row>
    <row r="6" spans="1:11" x14ac:dyDescent="0.2">
      <c r="A6" s="24" t="s">
        <v>33</v>
      </c>
      <c r="B6" s="8">
        <v>0</v>
      </c>
      <c r="C6" s="1">
        <v>6</v>
      </c>
      <c r="D6" s="1">
        <v>0</v>
      </c>
      <c r="E6" s="1">
        <v>6</v>
      </c>
      <c r="F6" s="9">
        <v>0</v>
      </c>
      <c r="G6" s="31">
        <f t="shared" si="0"/>
        <v>12</v>
      </c>
      <c r="H6" s="19">
        <f t="shared" si="1"/>
        <v>9.0909090909090912E-2</v>
      </c>
    </row>
    <row r="7" spans="1:11" x14ac:dyDescent="0.2">
      <c r="A7" s="24" t="s">
        <v>35</v>
      </c>
      <c r="B7" s="8">
        <v>6</v>
      </c>
      <c r="C7" s="1">
        <v>16</v>
      </c>
      <c r="D7" s="1">
        <v>10</v>
      </c>
      <c r="E7" s="1">
        <v>38</v>
      </c>
      <c r="F7" s="9">
        <v>12</v>
      </c>
      <c r="G7" s="31">
        <f t="shared" si="0"/>
        <v>82</v>
      </c>
      <c r="H7" s="19">
        <f t="shared" si="1"/>
        <v>0.62121212121212122</v>
      </c>
    </row>
    <row r="8" spans="1:11" ht="17" thickBot="1" x14ac:dyDescent="0.25">
      <c r="A8" s="25" t="s">
        <v>34</v>
      </c>
      <c r="B8" s="10">
        <v>0</v>
      </c>
      <c r="C8" s="11">
        <v>4</v>
      </c>
      <c r="D8" s="11">
        <v>0</v>
      </c>
      <c r="E8" s="11">
        <v>4</v>
      </c>
      <c r="F8" s="12">
        <v>0</v>
      </c>
      <c r="G8" s="31">
        <f t="shared" si="0"/>
        <v>8</v>
      </c>
      <c r="H8" s="19">
        <f t="shared" si="1"/>
        <v>6.0606060606060608E-2</v>
      </c>
    </row>
    <row r="9" spans="1:11" x14ac:dyDescent="0.2">
      <c r="A9" s="31"/>
      <c r="B9" s="31">
        <f>SUM(B3:B8)</f>
        <v>6</v>
      </c>
      <c r="C9" s="31">
        <f>SUM(C3:C8)</f>
        <v>40</v>
      </c>
      <c r="D9" s="31">
        <f>SUM(D3:D8)</f>
        <v>21</v>
      </c>
      <c r="E9" s="31">
        <f>SUM(E3:E8)</f>
        <v>53</v>
      </c>
      <c r="F9" s="31">
        <f>SUM(F3:F8)</f>
        <v>12</v>
      </c>
      <c r="G9" s="31"/>
      <c r="H9" s="19">
        <f t="shared" si="1"/>
        <v>0</v>
      </c>
    </row>
    <row r="10" spans="1:11" x14ac:dyDescent="0.2">
      <c r="B10" s="19">
        <f>B9/$G$10</f>
        <v>4.5454545454545456E-2</v>
      </c>
      <c r="C10" s="19">
        <f t="shared" ref="C10:F10" si="2">C9/$G$10</f>
        <v>0.30303030303030304</v>
      </c>
      <c r="D10" s="19">
        <f t="shared" si="2"/>
        <v>0.15909090909090909</v>
      </c>
      <c r="E10" s="19">
        <f t="shared" si="2"/>
        <v>0.40151515151515149</v>
      </c>
      <c r="F10" s="19">
        <f t="shared" si="2"/>
        <v>9.0909090909090912E-2</v>
      </c>
      <c r="G10" s="36">
        <f>SUM(G3:G8)</f>
        <v>132</v>
      </c>
    </row>
    <row r="12" spans="1:11" ht="17" thickBot="1" x14ac:dyDescent="0.25">
      <c r="A12" s="55" t="s">
        <v>74</v>
      </c>
    </row>
    <row r="13" spans="1:11" ht="17" thickBot="1" x14ac:dyDescent="0.25">
      <c r="A13" s="37" t="s">
        <v>11</v>
      </c>
      <c r="B13" s="30" t="s">
        <v>14</v>
      </c>
      <c r="C13" s="3" t="s">
        <v>19</v>
      </c>
      <c r="D13" s="3" t="s">
        <v>18</v>
      </c>
      <c r="E13" s="3" t="s">
        <v>21</v>
      </c>
      <c r="F13" s="3" t="s">
        <v>13</v>
      </c>
      <c r="G13" s="3" t="s">
        <v>16</v>
      </c>
      <c r="H13" s="3" t="s">
        <v>20</v>
      </c>
      <c r="I13" s="3" t="s">
        <v>15</v>
      </c>
      <c r="J13" s="3" t="s">
        <v>12</v>
      </c>
      <c r="K13" s="4" t="s">
        <v>17</v>
      </c>
    </row>
    <row r="14" spans="1:11" x14ac:dyDescent="0.2">
      <c r="A14" s="21" t="s">
        <v>47</v>
      </c>
      <c r="B14" s="26">
        <v>0</v>
      </c>
      <c r="C14" s="1">
        <v>0</v>
      </c>
      <c r="D14" s="1">
        <v>2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2</v>
      </c>
      <c r="K14" s="9">
        <v>0</v>
      </c>
    </row>
    <row r="15" spans="1:11" x14ac:dyDescent="0.2">
      <c r="A15" s="21" t="s">
        <v>36</v>
      </c>
      <c r="B15" s="26">
        <v>1</v>
      </c>
      <c r="C15" s="1">
        <v>2</v>
      </c>
      <c r="D15" s="1">
        <v>1</v>
      </c>
      <c r="E15" s="1">
        <v>0</v>
      </c>
      <c r="F15" s="1">
        <v>0</v>
      </c>
      <c r="G15" s="1">
        <v>4</v>
      </c>
      <c r="H15" s="1">
        <v>1</v>
      </c>
      <c r="I15" s="1">
        <v>9</v>
      </c>
      <c r="J15" s="1">
        <v>6</v>
      </c>
      <c r="K15" s="9">
        <v>0</v>
      </c>
    </row>
    <row r="16" spans="1:11" x14ac:dyDescent="0.2">
      <c r="A16" s="21" t="s">
        <v>53</v>
      </c>
      <c r="B16" s="26">
        <v>0</v>
      </c>
      <c r="C16" s="1">
        <v>0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1</v>
      </c>
      <c r="J16" s="1">
        <v>0</v>
      </c>
      <c r="K16" s="9">
        <v>0</v>
      </c>
    </row>
    <row r="17" spans="1:11" x14ac:dyDescent="0.2">
      <c r="A17" s="21" t="s">
        <v>33</v>
      </c>
      <c r="B17" s="26">
        <v>1</v>
      </c>
      <c r="C17" s="1">
        <v>3</v>
      </c>
      <c r="D17" s="1">
        <v>0</v>
      </c>
      <c r="E17" s="1">
        <v>0</v>
      </c>
      <c r="F17" s="1">
        <v>0</v>
      </c>
      <c r="G17" s="1">
        <v>2</v>
      </c>
      <c r="H17" s="1">
        <v>3</v>
      </c>
      <c r="I17" s="1">
        <v>2</v>
      </c>
      <c r="J17" s="1">
        <v>0</v>
      </c>
      <c r="K17" s="9">
        <v>1</v>
      </c>
    </row>
    <row r="18" spans="1:11" x14ac:dyDescent="0.2">
      <c r="A18" s="21" t="s">
        <v>35</v>
      </c>
      <c r="B18" s="26">
        <v>13</v>
      </c>
      <c r="C18" s="1">
        <v>7</v>
      </c>
      <c r="D18" s="1">
        <v>5</v>
      </c>
      <c r="E18" s="1">
        <v>4</v>
      </c>
      <c r="F18" s="1">
        <v>1</v>
      </c>
      <c r="G18" s="1">
        <v>15</v>
      </c>
      <c r="H18" s="1">
        <v>6</v>
      </c>
      <c r="I18" s="1">
        <v>18</v>
      </c>
      <c r="J18" s="1">
        <v>5</v>
      </c>
      <c r="K18" s="9">
        <v>8</v>
      </c>
    </row>
    <row r="19" spans="1:11" ht="17" thickBot="1" x14ac:dyDescent="0.25">
      <c r="A19" s="22" t="s">
        <v>34</v>
      </c>
      <c r="B19" s="32">
        <v>0</v>
      </c>
      <c r="C19" s="11">
        <v>1</v>
      </c>
      <c r="D19" s="11">
        <v>0</v>
      </c>
      <c r="E19" s="11">
        <v>0</v>
      </c>
      <c r="F19" s="11">
        <v>0</v>
      </c>
      <c r="G19" s="11">
        <v>3</v>
      </c>
      <c r="H19" s="11">
        <v>1</v>
      </c>
      <c r="I19" s="11">
        <v>3</v>
      </c>
      <c r="J19" s="11">
        <v>0</v>
      </c>
      <c r="K19" s="12">
        <v>0</v>
      </c>
    </row>
    <row r="20" spans="1:11" x14ac:dyDescent="0.2">
      <c r="B20">
        <f t="shared" ref="B20:K20" si="3">SUM(B14:B19)</f>
        <v>15</v>
      </c>
      <c r="C20">
        <f t="shared" si="3"/>
        <v>13</v>
      </c>
      <c r="D20">
        <f t="shared" si="3"/>
        <v>8</v>
      </c>
      <c r="E20">
        <f t="shared" si="3"/>
        <v>4</v>
      </c>
      <c r="F20">
        <f t="shared" si="3"/>
        <v>1</v>
      </c>
      <c r="G20">
        <f t="shared" si="3"/>
        <v>25</v>
      </c>
      <c r="H20">
        <f t="shared" si="3"/>
        <v>11</v>
      </c>
      <c r="I20">
        <f t="shared" si="3"/>
        <v>33</v>
      </c>
      <c r="J20">
        <f t="shared" si="3"/>
        <v>13</v>
      </c>
      <c r="K20">
        <f t="shared" si="3"/>
        <v>9</v>
      </c>
    </row>
    <row r="21" spans="1:11" x14ac:dyDescent="0.2">
      <c r="B21" s="19">
        <f>B20/$G$10</f>
        <v>0.11363636363636363</v>
      </c>
      <c r="C21" s="19">
        <f t="shared" ref="C21:K21" si="4">C20/$G$10</f>
        <v>9.8484848484848481E-2</v>
      </c>
      <c r="D21" s="19">
        <f t="shared" si="4"/>
        <v>6.0606060606060608E-2</v>
      </c>
      <c r="E21" s="19">
        <f t="shared" si="4"/>
        <v>3.0303030303030304E-2</v>
      </c>
      <c r="F21" s="19">
        <f t="shared" si="4"/>
        <v>7.575757575757576E-3</v>
      </c>
      <c r="G21" s="19">
        <f t="shared" si="4"/>
        <v>0.18939393939393939</v>
      </c>
      <c r="H21" s="19">
        <f t="shared" si="4"/>
        <v>8.3333333333333329E-2</v>
      </c>
      <c r="I21" s="19">
        <f t="shared" si="4"/>
        <v>0.25</v>
      </c>
      <c r="J21" s="19">
        <f t="shared" si="4"/>
        <v>9.8484848484848481E-2</v>
      </c>
      <c r="K21" s="19">
        <f t="shared" si="4"/>
        <v>6.8181818181818177E-2</v>
      </c>
    </row>
    <row r="23" spans="1:11" ht="17" thickBot="1" x14ac:dyDescent="0.25">
      <c r="A23" s="55" t="s">
        <v>73</v>
      </c>
    </row>
    <row r="24" spans="1:11" ht="17" thickBot="1" x14ac:dyDescent="0.25">
      <c r="A24" s="17" t="s">
        <v>0</v>
      </c>
      <c r="B24" s="30" t="s">
        <v>3</v>
      </c>
      <c r="C24" s="3" t="s">
        <v>2</v>
      </c>
      <c r="D24" s="4" t="s">
        <v>1</v>
      </c>
    </row>
    <row r="25" spans="1:11" x14ac:dyDescent="0.2">
      <c r="A25" s="29" t="s">
        <v>47</v>
      </c>
      <c r="B25" s="5">
        <v>0</v>
      </c>
      <c r="C25" s="6">
        <v>2</v>
      </c>
      <c r="D25" s="7">
        <v>2</v>
      </c>
    </row>
    <row r="26" spans="1:11" x14ac:dyDescent="0.2">
      <c r="A26" s="21" t="s">
        <v>36</v>
      </c>
      <c r="B26" s="8">
        <v>0</v>
      </c>
      <c r="C26" s="1">
        <v>8</v>
      </c>
      <c r="D26" s="9">
        <v>16</v>
      </c>
    </row>
    <row r="27" spans="1:11" x14ac:dyDescent="0.2">
      <c r="A27" s="21" t="s">
        <v>53</v>
      </c>
      <c r="B27" s="8">
        <v>2</v>
      </c>
      <c r="C27" s="1">
        <v>0</v>
      </c>
      <c r="D27" s="9">
        <v>0</v>
      </c>
    </row>
    <row r="28" spans="1:11" x14ac:dyDescent="0.2">
      <c r="A28" s="21" t="s">
        <v>33</v>
      </c>
      <c r="B28" s="8">
        <v>0</v>
      </c>
      <c r="C28" s="1">
        <v>8</v>
      </c>
      <c r="D28" s="9">
        <v>4</v>
      </c>
    </row>
    <row r="29" spans="1:11" x14ac:dyDescent="0.2">
      <c r="A29" s="21" t="s">
        <v>35</v>
      </c>
      <c r="B29" s="8">
        <v>26</v>
      </c>
      <c r="C29" s="1">
        <v>22</v>
      </c>
      <c r="D29" s="9">
        <v>34</v>
      </c>
    </row>
    <row r="30" spans="1:11" ht="17" thickBot="1" x14ac:dyDescent="0.25">
      <c r="A30" s="22" t="s">
        <v>34</v>
      </c>
      <c r="B30" s="10">
        <v>0</v>
      </c>
      <c r="C30" s="11">
        <v>4</v>
      </c>
      <c r="D30" s="12">
        <v>4</v>
      </c>
    </row>
    <row r="31" spans="1:11" x14ac:dyDescent="0.2">
      <c r="B31" s="31">
        <f>SUM(B25:B30)</f>
        <v>28</v>
      </c>
      <c r="C31" s="31">
        <f>SUM(C25:C30)</f>
        <v>44</v>
      </c>
      <c r="D31" s="31">
        <f>SUM(D25:D30)</f>
        <v>60</v>
      </c>
    </row>
    <row r="32" spans="1:11" x14ac:dyDescent="0.2">
      <c r="B32" s="19">
        <f>B31/$G$10</f>
        <v>0.21212121212121213</v>
      </c>
      <c r="C32" s="19">
        <f t="shared" ref="C32:D32" si="5">C31/$G$10</f>
        <v>0.33333333333333331</v>
      </c>
      <c r="D32" s="19">
        <f t="shared" si="5"/>
        <v>0.45454545454545453</v>
      </c>
    </row>
    <row r="35" spans="1:12" ht="17" thickBot="1" x14ac:dyDescent="0.25">
      <c r="A35" t="s">
        <v>61</v>
      </c>
    </row>
    <row r="36" spans="1:12" ht="17" thickBot="1" x14ac:dyDescent="0.25">
      <c r="A36" s="40" t="s">
        <v>11</v>
      </c>
      <c r="B36" s="30" t="s">
        <v>14</v>
      </c>
      <c r="C36" s="3" t="s">
        <v>19</v>
      </c>
      <c r="D36" s="3" t="s">
        <v>18</v>
      </c>
      <c r="E36" s="3" t="s">
        <v>21</v>
      </c>
      <c r="F36" s="3" t="s">
        <v>13</v>
      </c>
      <c r="G36" s="3" t="s">
        <v>16</v>
      </c>
      <c r="H36" s="3" t="s">
        <v>20</v>
      </c>
      <c r="I36" s="3" t="s">
        <v>15</v>
      </c>
      <c r="J36" s="3" t="s">
        <v>12</v>
      </c>
      <c r="K36" s="4" t="s">
        <v>17</v>
      </c>
    </row>
    <row r="37" spans="1:12" x14ac:dyDescent="0.2">
      <c r="A37" s="21" t="s">
        <v>47</v>
      </c>
      <c r="B37" s="26">
        <v>0</v>
      </c>
      <c r="C37" s="1">
        <v>0</v>
      </c>
      <c r="D37" s="1">
        <v>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2</v>
      </c>
      <c r="K37" s="9">
        <v>0</v>
      </c>
    </row>
    <row r="38" spans="1:12" x14ac:dyDescent="0.2">
      <c r="A38" s="21" t="s">
        <v>34</v>
      </c>
      <c r="B38" s="26">
        <v>1</v>
      </c>
      <c r="C38" s="1">
        <v>2</v>
      </c>
      <c r="D38" s="1">
        <v>1</v>
      </c>
      <c r="E38" s="1">
        <v>0</v>
      </c>
      <c r="F38" s="1">
        <v>0</v>
      </c>
      <c r="G38" s="1">
        <v>4</v>
      </c>
      <c r="H38" s="1">
        <v>1</v>
      </c>
      <c r="I38" s="1">
        <v>9</v>
      </c>
      <c r="J38" s="1">
        <v>6</v>
      </c>
      <c r="K38" s="9">
        <v>0</v>
      </c>
    </row>
    <row r="39" spans="1:12" x14ac:dyDescent="0.2">
      <c r="A39" s="21" t="s">
        <v>35</v>
      </c>
      <c r="B39" s="26">
        <v>0</v>
      </c>
      <c r="C39" s="1">
        <v>0</v>
      </c>
      <c r="D39" s="1">
        <v>0</v>
      </c>
      <c r="E39" s="1">
        <v>0</v>
      </c>
      <c r="F39" s="1">
        <v>0</v>
      </c>
      <c r="G39" s="1">
        <v>1</v>
      </c>
      <c r="H39" s="1"/>
      <c r="I39" s="1">
        <v>1</v>
      </c>
      <c r="J39" s="1">
        <v>0</v>
      </c>
      <c r="K39" s="9">
        <v>0</v>
      </c>
    </row>
    <row r="40" spans="1:12" x14ac:dyDescent="0.2">
      <c r="A40" s="21" t="s">
        <v>33</v>
      </c>
      <c r="B40" s="26">
        <v>1</v>
      </c>
      <c r="C40" s="1">
        <v>3</v>
      </c>
      <c r="D40" s="1">
        <v>0</v>
      </c>
      <c r="E40" s="1">
        <v>0</v>
      </c>
      <c r="F40" s="1">
        <v>0</v>
      </c>
      <c r="G40" s="1">
        <v>2</v>
      </c>
      <c r="H40" s="1">
        <v>3</v>
      </c>
      <c r="I40" s="1">
        <v>2</v>
      </c>
      <c r="J40" s="1">
        <v>0</v>
      </c>
      <c r="K40" s="9">
        <v>1</v>
      </c>
    </row>
    <row r="41" spans="1:12" x14ac:dyDescent="0.2">
      <c r="A41" s="21" t="s">
        <v>48</v>
      </c>
      <c r="B41" s="26">
        <v>13</v>
      </c>
      <c r="C41" s="1">
        <v>7</v>
      </c>
      <c r="D41" s="1">
        <v>5</v>
      </c>
      <c r="E41" s="1">
        <v>4</v>
      </c>
      <c r="F41" s="1">
        <v>1</v>
      </c>
      <c r="G41" s="1">
        <v>15</v>
      </c>
      <c r="H41" s="1">
        <v>6</v>
      </c>
      <c r="I41" s="1">
        <v>18</v>
      </c>
      <c r="J41" s="1">
        <v>5</v>
      </c>
      <c r="K41" s="9">
        <v>8</v>
      </c>
    </row>
    <row r="42" spans="1:12" ht="17" thickBot="1" x14ac:dyDescent="0.25">
      <c r="A42" s="41" t="s">
        <v>36</v>
      </c>
      <c r="B42" s="45"/>
      <c r="C42" s="46"/>
      <c r="D42" s="46"/>
      <c r="E42" s="46"/>
      <c r="F42" s="46"/>
      <c r="G42" s="46"/>
      <c r="H42" s="46"/>
      <c r="I42" s="46"/>
      <c r="J42" s="46"/>
      <c r="K42" s="47"/>
    </row>
    <row r="43" spans="1:12" x14ac:dyDescent="0.2">
      <c r="B43" s="31">
        <f t="shared" ref="B43:K43" si="6">SUM(B37:B42)</f>
        <v>15</v>
      </c>
      <c r="C43" s="31">
        <f t="shared" si="6"/>
        <v>12</v>
      </c>
      <c r="D43" s="31">
        <f t="shared" si="6"/>
        <v>8</v>
      </c>
      <c r="E43" s="31">
        <f t="shared" si="6"/>
        <v>4</v>
      </c>
      <c r="F43" s="31">
        <f t="shared" si="6"/>
        <v>1</v>
      </c>
      <c r="G43" s="31">
        <f t="shared" si="6"/>
        <v>22</v>
      </c>
      <c r="H43" s="31">
        <f t="shared" si="6"/>
        <v>10</v>
      </c>
      <c r="I43" s="31">
        <f t="shared" si="6"/>
        <v>30</v>
      </c>
      <c r="J43" s="31">
        <f t="shared" si="6"/>
        <v>13</v>
      </c>
      <c r="K43" s="31">
        <f t="shared" si="6"/>
        <v>9</v>
      </c>
      <c r="L43" s="31">
        <f>SUM(B43:K43)</f>
        <v>124</v>
      </c>
    </row>
    <row r="44" spans="1:12" x14ac:dyDescent="0.2">
      <c r="B44" s="19">
        <f t="shared" ref="B44:K44" si="7">B43/$L$43</f>
        <v>0.12096774193548387</v>
      </c>
      <c r="C44" s="19">
        <f t="shared" si="7"/>
        <v>9.6774193548387094E-2</v>
      </c>
      <c r="D44" s="19">
        <f t="shared" si="7"/>
        <v>6.4516129032258063E-2</v>
      </c>
      <c r="E44" s="19">
        <f t="shared" si="7"/>
        <v>3.2258064516129031E-2</v>
      </c>
      <c r="F44" s="19">
        <f t="shared" si="7"/>
        <v>8.0645161290322578E-3</v>
      </c>
      <c r="G44" s="19">
        <f t="shared" si="7"/>
        <v>0.17741935483870969</v>
      </c>
      <c r="H44" s="19">
        <f t="shared" si="7"/>
        <v>8.0645161290322578E-2</v>
      </c>
      <c r="I44" s="19">
        <f t="shared" si="7"/>
        <v>0.24193548387096775</v>
      </c>
      <c r="J44" s="19">
        <f t="shared" si="7"/>
        <v>0.10483870967741936</v>
      </c>
      <c r="K44" s="19">
        <f t="shared" si="7"/>
        <v>7.2580645161290328E-2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A0058-3BBD-8441-9FC2-51E46ED2A9D3}">
  <dimension ref="A1:K22"/>
  <sheetViews>
    <sheetView workbookViewId="0">
      <selection activeCell="A13" sqref="A13"/>
    </sheetView>
  </sheetViews>
  <sheetFormatPr baseColWidth="10" defaultRowHeight="16" x14ac:dyDescent="0.2"/>
  <cols>
    <col min="1" max="1" width="11.83203125" bestFit="1" customWidth="1"/>
  </cols>
  <sheetData>
    <row r="1" spans="1:11" ht="17" thickBot="1" x14ac:dyDescent="0.25">
      <c r="A1" t="s">
        <v>62</v>
      </c>
    </row>
    <row r="2" spans="1:11" ht="17" thickBot="1" x14ac:dyDescent="0.25">
      <c r="A2" s="17" t="s">
        <v>0</v>
      </c>
      <c r="B2" s="2" t="s">
        <v>3</v>
      </c>
      <c r="C2" s="3" t="s">
        <v>2</v>
      </c>
      <c r="D2" s="4" t="s">
        <v>1</v>
      </c>
    </row>
    <row r="3" spans="1:11" ht="17" thickBot="1" x14ac:dyDescent="0.25">
      <c r="A3" s="48" t="s">
        <v>38</v>
      </c>
      <c r="B3" s="49">
        <v>90</v>
      </c>
      <c r="C3" s="50">
        <v>32</v>
      </c>
      <c r="D3" s="51">
        <v>122</v>
      </c>
      <c r="E3" s="31">
        <f t="shared" ref="E3" si="0">SUM(B3:D3)</f>
        <v>244</v>
      </c>
    </row>
    <row r="4" spans="1:11" x14ac:dyDescent="0.2">
      <c r="B4" s="31">
        <f>SUM(B3:B3)</f>
        <v>90</v>
      </c>
      <c r="C4" s="31">
        <f>SUM(C3:C3)</f>
        <v>32</v>
      </c>
      <c r="D4" s="31">
        <f>SUM(D3:D3)</f>
        <v>122</v>
      </c>
      <c r="E4" s="36">
        <f>SUM(B4:D4)</f>
        <v>244</v>
      </c>
    </row>
    <row r="5" spans="1:11" x14ac:dyDescent="0.2">
      <c r="B5" s="19">
        <f>B4/$E$4</f>
        <v>0.36885245901639346</v>
      </c>
      <c r="C5" s="19">
        <f t="shared" ref="C5:D5" si="1">C4/$E$4</f>
        <v>0.13114754098360656</v>
      </c>
      <c r="D5" s="19">
        <f t="shared" si="1"/>
        <v>0.5</v>
      </c>
    </row>
    <row r="7" spans="1:11" ht="17" thickBot="1" x14ac:dyDescent="0.25">
      <c r="A7" t="s">
        <v>63</v>
      </c>
    </row>
    <row r="8" spans="1:11" ht="17" thickBot="1" x14ac:dyDescent="0.25">
      <c r="A8" s="17" t="s">
        <v>11</v>
      </c>
      <c r="B8" s="30" t="s">
        <v>14</v>
      </c>
      <c r="C8" s="3" t="s">
        <v>19</v>
      </c>
      <c r="D8" s="3" t="s">
        <v>18</v>
      </c>
      <c r="E8" s="3" t="s">
        <v>21</v>
      </c>
      <c r="F8" s="3" t="s">
        <v>13</v>
      </c>
      <c r="G8" s="3" t="s">
        <v>16</v>
      </c>
      <c r="H8" s="3" t="s">
        <v>20</v>
      </c>
      <c r="I8" s="3" t="s">
        <v>15</v>
      </c>
      <c r="J8" s="3" t="s">
        <v>12</v>
      </c>
      <c r="K8" s="3" t="s">
        <v>17</v>
      </c>
    </row>
    <row r="9" spans="1:11" ht="17" thickBot="1" x14ac:dyDescent="0.25">
      <c r="A9" s="17" t="s">
        <v>38</v>
      </c>
      <c r="B9" s="2">
        <v>16</v>
      </c>
      <c r="C9" s="3">
        <v>6</v>
      </c>
      <c r="D9" s="3">
        <v>7</v>
      </c>
      <c r="E9" s="3">
        <v>17</v>
      </c>
      <c r="F9" s="3">
        <v>13</v>
      </c>
      <c r="G9" s="3">
        <v>81</v>
      </c>
      <c r="H9" s="3">
        <v>10</v>
      </c>
      <c r="I9" s="3">
        <v>65</v>
      </c>
      <c r="J9" s="3">
        <v>1</v>
      </c>
      <c r="K9" s="4">
        <v>28</v>
      </c>
    </row>
    <row r="10" spans="1:11" x14ac:dyDescent="0.2">
      <c r="B10" s="31">
        <f t="shared" ref="B10:K10" si="2">SUM(B9:B9)</f>
        <v>16</v>
      </c>
      <c r="C10" s="31">
        <f t="shared" si="2"/>
        <v>6</v>
      </c>
      <c r="D10" s="31">
        <f t="shared" si="2"/>
        <v>7</v>
      </c>
      <c r="E10" s="31">
        <f t="shared" si="2"/>
        <v>17</v>
      </c>
      <c r="F10" s="31">
        <f t="shared" si="2"/>
        <v>13</v>
      </c>
      <c r="G10" s="31">
        <f t="shared" si="2"/>
        <v>81</v>
      </c>
      <c r="H10" s="31">
        <f t="shared" si="2"/>
        <v>10</v>
      </c>
      <c r="I10" s="31">
        <f t="shared" si="2"/>
        <v>65</v>
      </c>
      <c r="J10" s="31">
        <f t="shared" si="2"/>
        <v>1</v>
      </c>
      <c r="K10" s="31">
        <f t="shared" si="2"/>
        <v>28</v>
      </c>
    </row>
    <row r="11" spans="1:11" x14ac:dyDescent="0.2">
      <c r="B11" s="35">
        <f t="shared" ref="B11:K11" si="3">B10/$E$4</f>
        <v>6.5573770491803282E-2</v>
      </c>
      <c r="C11" s="35">
        <f t="shared" si="3"/>
        <v>2.4590163934426229E-2</v>
      </c>
      <c r="D11" s="19">
        <f t="shared" si="3"/>
        <v>2.8688524590163935E-2</v>
      </c>
      <c r="E11" s="19">
        <f t="shared" si="3"/>
        <v>6.9672131147540978E-2</v>
      </c>
      <c r="F11" s="19">
        <f t="shared" si="3"/>
        <v>5.3278688524590161E-2</v>
      </c>
      <c r="G11" s="19">
        <f t="shared" si="3"/>
        <v>0.33196721311475408</v>
      </c>
      <c r="H11" s="35">
        <f t="shared" si="3"/>
        <v>4.0983606557377046E-2</v>
      </c>
      <c r="I11" s="19">
        <f t="shared" si="3"/>
        <v>0.26639344262295084</v>
      </c>
      <c r="J11" s="19">
        <f t="shared" si="3"/>
        <v>4.0983606557377051E-3</v>
      </c>
      <c r="K11" s="35">
        <f t="shared" si="3"/>
        <v>0.11475409836065574</v>
      </c>
    </row>
    <row r="13" spans="1:11" ht="17" thickBot="1" x14ac:dyDescent="0.25">
      <c r="A13" s="55" t="s">
        <v>64</v>
      </c>
    </row>
    <row r="14" spans="1:11" ht="17" thickBot="1" x14ac:dyDescent="0.25">
      <c r="A14" s="42" t="s">
        <v>22</v>
      </c>
      <c r="B14" s="2" t="s">
        <v>25</v>
      </c>
      <c r="C14" s="3" t="s">
        <v>37</v>
      </c>
      <c r="D14" s="3" t="s">
        <v>26</v>
      </c>
      <c r="E14" s="3" t="s">
        <v>24</v>
      </c>
      <c r="F14" s="4" t="s">
        <v>23</v>
      </c>
    </row>
    <row r="15" spans="1:11" ht="17" thickBot="1" x14ac:dyDescent="0.25">
      <c r="A15" s="22" t="s">
        <v>38</v>
      </c>
      <c r="B15" s="10">
        <v>7</v>
      </c>
      <c r="C15" s="11">
        <v>8</v>
      </c>
      <c r="D15" s="11">
        <v>29</v>
      </c>
      <c r="E15" s="11">
        <v>111</v>
      </c>
      <c r="F15" s="12">
        <v>89</v>
      </c>
    </row>
    <row r="16" spans="1:11" x14ac:dyDescent="0.2">
      <c r="B16" s="31">
        <f>SUM(B15:B15)</f>
        <v>7</v>
      </c>
      <c r="C16" s="31">
        <f>SUM(C15:C15)</f>
        <v>8</v>
      </c>
      <c r="D16" s="31">
        <f>SUM(D15:D15)</f>
        <v>29</v>
      </c>
      <c r="E16" s="31">
        <f>SUM(E15:E15)</f>
        <v>111</v>
      </c>
      <c r="F16" s="31">
        <f>SUM(F15:F15)</f>
        <v>89</v>
      </c>
    </row>
    <row r="17" spans="1:6" x14ac:dyDescent="0.2">
      <c r="B17" s="19">
        <f>B16/$E$4</f>
        <v>2.8688524590163935E-2</v>
      </c>
      <c r="C17" s="19">
        <f t="shared" ref="C17:F17" si="4">C16/$E$4</f>
        <v>3.2786885245901641E-2</v>
      </c>
      <c r="D17" s="19">
        <f t="shared" si="4"/>
        <v>0.11885245901639344</v>
      </c>
      <c r="E17" s="19">
        <f t="shared" si="4"/>
        <v>0.45491803278688525</v>
      </c>
      <c r="F17" s="19">
        <f t="shared" si="4"/>
        <v>0.36475409836065575</v>
      </c>
    </row>
    <row r="20" spans="1:6" ht="17" thickBot="1" x14ac:dyDescent="0.25">
      <c r="A20" s="55" t="s">
        <v>65</v>
      </c>
    </row>
    <row r="21" spans="1:6" ht="17" thickBot="1" x14ac:dyDescent="0.25">
      <c r="A21" s="52" t="s">
        <v>49</v>
      </c>
      <c r="B21" s="2" t="s">
        <v>50</v>
      </c>
      <c r="C21" s="3" t="s">
        <v>51</v>
      </c>
      <c r="D21" s="4"/>
    </row>
    <row r="22" spans="1:6" ht="17" thickBot="1" x14ac:dyDescent="0.25">
      <c r="A22" s="52" t="s">
        <v>38</v>
      </c>
      <c r="B22" s="2">
        <v>115</v>
      </c>
      <c r="C22" s="3">
        <v>129</v>
      </c>
      <c r="D22" s="53">
        <f>B22/E4</f>
        <v>0.47131147540983609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E9478-D350-574C-A901-16558B135A88}">
  <dimension ref="A1:K47"/>
  <sheetViews>
    <sheetView tabSelected="1" workbookViewId="0">
      <selection activeCell="A37" sqref="A37"/>
    </sheetView>
  </sheetViews>
  <sheetFormatPr baseColWidth="10" defaultRowHeight="16" x14ac:dyDescent="0.2"/>
  <cols>
    <col min="1" max="1" width="18" bestFit="1" customWidth="1"/>
    <col min="3" max="3" width="18.5" bestFit="1" customWidth="1"/>
    <col min="6" max="6" width="12.1640625" bestFit="1" customWidth="1"/>
  </cols>
  <sheetData>
    <row r="1" spans="1:11" ht="17" thickBot="1" x14ac:dyDescent="0.25">
      <c r="A1" s="55" t="s">
        <v>66</v>
      </c>
    </row>
    <row r="2" spans="1:11" ht="17" thickBot="1" x14ac:dyDescent="0.25">
      <c r="A2" s="42" t="s">
        <v>22</v>
      </c>
      <c r="B2" s="2" t="s">
        <v>25</v>
      </c>
      <c r="C2" s="3" t="s">
        <v>24</v>
      </c>
      <c r="D2" s="3" t="s">
        <v>37</v>
      </c>
      <c r="E2" s="3" t="s">
        <v>26</v>
      </c>
      <c r="F2" s="4" t="s">
        <v>23</v>
      </c>
    </row>
    <row r="3" spans="1:11" x14ac:dyDescent="0.2">
      <c r="A3" s="23" t="s">
        <v>43</v>
      </c>
      <c r="B3" s="34">
        <v>0</v>
      </c>
      <c r="C3" s="27">
        <v>15</v>
      </c>
      <c r="D3" s="27">
        <v>6</v>
      </c>
      <c r="E3" s="27">
        <v>7</v>
      </c>
      <c r="F3" s="28">
        <v>5</v>
      </c>
      <c r="G3" s="31">
        <f>SUM(B3:F3)</f>
        <v>33</v>
      </c>
      <c r="H3" s="18">
        <f t="shared" ref="H3:H9" si="0">G3/$G$10</f>
        <v>4.7008547008547008E-2</v>
      </c>
    </row>
    <row r="4" spans="1:11" x14ac:dyDescent="0.2">
      <c r="A4" s="24" t="s">
        <v>41</v>
      </c>
      <c r="B4" s="8">
        <v>0</v>
      </c>
      <c r="C4" s="1">
        <v>6</v>
      </c>
      <c r="D4" s="1">
        <v>0</v>
      </c>
      <c r="E4" s="1">
        <v>2</v>
      </c>
      <c r="F4" s="9">
        <v>0</v>
      </c>
      <c r="G4" s="31">
        <f>SUM(B4:F4)</f>
        <v>8</v>
      </c>
      <c r="H4" s="18">
        <f t="shared" si="0"/>
        <v>1.1396011396011397E-2</v>
      </c>
    </row>
    <row r="5" spans="1:11" x14ac:dyDescent="0.2">
      <c r="A5" s="24" t="s">
        <v>45</v>
      </c>
      <c r="B5" s="8">
        <v>5</v>
      </c>
      <c r="C5" s="1">
        <v>22</v>
      </c>
      <c r="D5" s="1">
        <v>27</v>
      </c>
      <c r="E5" s="1">
        <v>20</v>
      </c>
      <c r="F5" s="9">
        <v>46</v>
      </c>
      <c r="G5" s="31">
        <f t="shared" ref="G5:G9" si="1">SUM(B5:F5)</f>
        <v>120</v>
      </c>
      <c r="H5" s="18">
        <f t="shared" si="0"/>
        <v>0.17094017094017094</v>
      </c>
    </row>
    <row r="6" spans="1:11" x14ac:dyDescent="0.2">
      <c r="A6" s="24" t="s">
        <v>40</v>
      </c>
      <c r="B6" s="8">
        <v>3</v>
      </c>
      <c r="C6" s="1">
        <v>12</v>
      </c>
      <c r="D6" s="1">
        <v>9</v>
      </c>
      <c r="E6" s="1">
        <v>0</v>
      </c>
      <c r="F6" s="9">
        <v>3</v>
      </c>
      <c r="G6" s="31">
        <f t="shared" si="1"/>
        <v>27</v>
      </c>
      <c r="H6" s="18">
        <f t="shared" si="0"/>
        <v>3.8461538461538464E-2</v>
      </c>
      <c r="I6" s="18">
        <f>H9+H5</f>
        <v>0.62108262108262102</v>
      </c>
    </row>
    <row r="7" spans="1:11" x14ac:dyDescent="0.2">
      <c r="A7" s="24" t="s">
        <v>44</v>
      </c>
      <c r="B7" s="8">
        <v>0</v>
      </c>
      <c r="C7" s="1">
        <v>35</v>
      </c>
      <c r="D7" s="1">
        <v>2</v>
      </c>
      <c r="E7" s="1">
        <v>48</v>
      </c>
      <c r="F7" s="9">
        <v>5</v>
      </c>
      <c r="G7" s="31">
        <f t="shared" si="1"/>
        <v>90</v>
      </c>
      <c r="H7" s="18">
        <f t="shared" si="0"/>
        <v>0.12820512820512819</v>
      </c>
    </row>
    <row r="8" spans="1:11" x14ac:dyDescent="0.2">
      <c r="A8" s="24" t="s">
        <v>42</v>
      </c>
      <c r="B8" s="8">
        <v>0</v>
      </c>
      <c r="C8" s="1">
        <v>48</v>
      </c>
      <c r="D8" s="1">
        <v>31</v>
      </c>
      <c r="E8" s="1">
        <v>29</v>
      </c>
      <c r="F8" s="9">
        <v>0</v>
      </c>
      <c r="G8" s="31">
        <f t="shared" si="1"/>
        <v>108</v>
      </c>
      <c r="H8" s="18">
        <f t="shared" si="0"/>
        <v>0.15384615384615385</v>
      </c>
    </row>
    <row r="9" spans="1:11" ht="17" thickBot="1" x14ac:dyDescent="0.25">
      <c r="A9" s="25" t="s">
        <v>39</v>
      </c>
      <c r="B9" s="10">
        <v>0</v>
      </c>
      <c r="C9" s="11">
        <v>2</v>
      </c>
      <c r="D9" s="11">
        <v>0</v>
      </c>
      <c r="E9" s="11">
        <v>286</v>
      </c>
      <c r="F9" s="12">
        <v>28</v>
      </c>
      <c r="G9" s="31">
        <f t="shared" si="1"/>
        <v>316</v>
      </c>
      <c r="H9" s="18">
        <f t="shared" si="0"/>
        <v>0.45014245014245013</v>
      </c>
    </row>
    <row r="10" spans="1:11" x14ac:dyDescent="0.2">
      <c r="B10" s="31">
        <f t="shared" ref="B10:G10" si="2">SUM(B3:B9)</f>
        <v>8</v>
      </c>
      <c r="C10" s="31">
        <f t="shared" si="2"/>
        <v>140</v>
      </c>
      <c r="D10" s="31">
        <f t="shared" si="2"/>
        <v>75</v>
      </c>
      <c r="E10" s="31">
        <f t="shared" si="2"/>
        <v>392</v>
      </c>
      <c r="F10" s="31">
        <f t="shared" si="2"/>
        <v>87</v>
      </c>
      <c r="G10" s="36">
        <f t="shared" si="2"/>
        <v>702</v>
      </c>
    </row>
    <row r="11" spans="1:11" x14ac:dyDescent="0.2">
      <c r="B11" s="19">
        <f>B10/$G$10</f>
        <v>1.1396011396011397E-2</v>
      </c>
      <c r="C11" s="19">
        <f>C10/$G$10</f>
        <v>0.19943019943019943</v>
      </c>
      <c r="D11" s="19">
        <f>D10/$G$10</f>
        <v>0.10683760683760683</v>
      </c>
      <c r="E11" s="19">
        <f>E10/$G$10</f>
        <v>0.55840455840455838</v>
      </c>
      <c r="F11" s="19">
        <f>F10/$G$10</f>
        <v>0.12393162393162394</v>
      </c>
    </row>
    <row r="13" spans="1:11" ht="17" thickBot="1" x14ac:dyDescent="0.25">
      <c r="A13" t="s">
        <v>67</v>
      </c>
    </row>
    <row r="14" spans="1:11" ht="17" thickBot="1" x14ac:dyDescent="0.25">
      <c r="A14" s="42" t="s">
        <v>11</v>
      </c>
      <c r="B14" s="2" t="s">
        <v>14</v>
      </c>
      <c r="C14" s="3" t="s">
        <v>19</v>
      </c>
      <c r="D14" s="3" t="s">
        <v>18</v>
      </c>
      <c r="E14" s="3" t="s">
        <v>21</v>
      </c>
      <c r="F14" s="3" t="s">
        <v>13</v>
      </c>
      <c r="G14" s="3" t="s">
        <v>16</v>
      </c>
      <c r="H14" s="3" t="s">
        <v>20</v>
      </c>
      <c r="I14" s="3" t="s">
        <v>15</v>
      </c>
      <c r="J14" s="3" t="s">
        <v>12</v>
      </c>
      <c r="K14" s="4" t="s">
        <v>17</v>
      </c>
    </row>
    <row r="15" spans="1:11" x14ac:dyDescent="0.2">
      <c r="A15" s="20" t="s">
        <v>43</v>
      </c>
      <c r="B15" s="34">
        <v>1</v>
      </c>
      <c r="C15" s="27">
        <v>0</v>
      </c>
      <c r="D15" s="27">
        <v>1</v>
      </c>
      <c r="E15" s="27">
        <v>1</v>
      </c>
      <c r="F15" s="27">
        <v>2</v>
      </c>
      <c r="G15" s="27">
        <v>9</v>
      </c>
      <c r="H15" s="27">
        <v>2</v>
      </c>
      <c r="I15" s="27">
        <v>8</v>
      </c>
      <c r="J15" s="27">
        <v>5</v>
      </c>
      <c r="K15" s="28">
        <v>4</v>
      </c>
    </row>
    <row r="16" spans="1:11" x14ac:dyDescent="0.2">
      <c r="A16" s="21" t="s">
        <v>41</v>
      </c>
      <c r="B16" s="8">
        <v>0</v>
      </c>
      <c r="C16" s="1">
        <v>0</v>
      </c>
      <c r="D16" s="1">
        <v>0</v>
      </c>
      <c r="E16" s="1">
        <v>0</v>
      </c>
      <c r="F16" s="1">
        <v>1</v>
      </c>
      <c r="G16" s="1">
        <v>4</v>
      </c>
      <c r="H16" s="1">
        <v>0</v>
      </c>
      <c r="I16" s="1">
        <v>3</v>
      </c>
      <c r="J16" s="1">
        <v>0</v>
      </c>
      <c r="K16" s="9">
        <v>0</v>
      </c>
    </row>
    <row r="17" spans="1:11" x14ac:dyDescent="0.2">
      <c r="A17" s="21" t="s">
        <v>45</v>
      </c>
      <c r="B17" s="8">
        <v>11</v>
      </c>
      <c r="C17" s="1">
        <v>4</v>
      </c>
      <c r="D17" s="1">
        <v>12</v>
      </c>
      <c r="E17" s="1">
        <v>15</v>
      </c>
      <c r="F17" s="1">
        <v>4</v>
      </c>
      <c r="G17" s="1">
        <v>25</v>
      </c>
      <c r="H17" s="1">
        <v>0</v>
      </c>
      <c r="I17" s="1">
        <v>23</v>
      </c>
      <c r="J17" s="1">
        <v>11</v>
      </c>
      <c r="K17" s="9">
        <v>15</v>
      </c>
    </row>
    <row r="18" spans="1:11" x14ac:dyDescent="0.2">
      <c r="A18" s="21" t="s">
        <v>40</v>
      </c>
      <c r="B18" s="8">
        <v>2</v>
      </c>
      <c r="C18" s="1">
        <v>0</v>
      </c>
      <c r="D18" s="1">
        <v>5</v>
      </c>
      <c r="E18" s="1">
        <v>0</v>
      </c>
      <c r="F18" s="1">
        <v>1</v>
      </c>
      <c r="G18" s="1">
        <v>8</v>
      </c>
      <c r="H18" s="1">
        <v>0</v>
      </c>
      <c r="I18" s="1">
        <v>6</v>
      </c>
      <c r="J18" s="1">
        <v>4</v>
      </c>
      <c r="K18" s="9">
        <v>1</v>
      </c>
    </row>
    <row r="19" spans="1:11" x14ac:dyDescent="0.2">
      <c r="A19" s="21" t="s">
        <v>44</v>
      </c>
      <c r="B19" s="8">
        <v>3</v>
      </c>
      <c r="C19" s="1">
        <v>17</v>
      </c>
      <c r="D19" s="1">
        <v>1</v>
      </c>
      <c r="E19" s="1">
        <v>0</v>
      </c>
      <c r="F19" s="1">
        <v>1</v>
      </c>
      <c r="G19" s="1">
        <v>26</v>
      </c>
      <c r="H19" s="1">
        <v>19</v>
      </c>
      <c r="I19" s="1">
        <v>9</v>
      </c>
      <c r="J19" s="1">
        <v>0</v>
      </c>
      <c r="K19" s="9">
        <v>14</v>
      </c>
    </row>
    <row r="20" spans="1:11" x14ac:dyDescent="0.2">
      <c r="A20" s="21" t="s">
        <v>42</v>
      </c>
      <c r="B20" s="8">
        <v>8</v>
      </c>
      <c r="C20" s="1">
        <v>3</v>
      </c>
      <c r="D20" s="1">
        <v>16</v>
      </c>
      <c r="E20" s="1">
        <v>9</v>
      </c>
      <c r="F20" s="1">
        <v>0</v>
      </c>
      <c r="G20" s="1">
        <v>7</v>
      </c>
      <c r="H20" s="1">
        <v>11</v>
      </c>
      <c r="I20" s="1">
        <v>38</v>
      </c>
      <c r="J20" s="1">
        <v>12</v>
      </c>
      <c r="K20" s="9">
        <v>4</v>
      </c>
    </row>
    <row r="21" spans="1:11" ht="17" thickBot="1" x14ac:dyDescent="0.25">
      <c r="A21" s="22" t="s">
        <v>39</v>
      </c>
      <c r="B21" s="10">
        <v>22</v>
      </c>
      <c r="C21" s="11">
        <v>44</v>
      </c>
      <c r="D21" s="11">
        <v>0</v>
      </c>
      <c r="E21" s="11">
        <v>3</v>
      </c>
      <c r="F21" s="11">
        <v>29</v>
      </c>
      <c r="G21" s="11">
        <v>56</v>
      </c>
      <c r="H21" s="11">
        <v>82</v>
      </c>
      <c r="I21" s="11">
        <v>67</v>
      </c>
      <c r="J21" s="11">
        <v>0</v>
      </c>
      <c r="K21" s="12">
        <v>13</v>
      </c>
    </row>
    <row r="22" spans="1:11" x14ac:dyDescent="0.2">
      <c r="B22" s="31">
        <f t="shared" ref="B22:K22" si="3">SUM(B15:B21)</f>
        <v>47</v>
      </c>
      <c r="C22" s="31">
        <f t="shared" si="3"/>
        <v>68</v>
      </c>
      <c r="D22" s="31">
        <f t="shared" si="3"/>
        <v>35</v>
      </c>
      <c r="E22" s="31">
        <f t="shared" si="3"/>
        <v>28</v>
      </c>
      <c r="F22" s="31">
        <f t="shared" si="3"/>
        <v>38</v>
      </c>
      <c r="G22" s="31">
        <f t="shared" si="3"/>
        <v>135</v>
      </c>
      <c r="H22" s="31">
        <f t="shared" si="3"/>
        <v>114</v>
      </c>
      <c r="I22" s="31">
        <f t="shared" si="3"/>
        <v>154</v>
      </c>
      <c r="J22" s="31">
        <f t="shared" si="3"/>
        <v>32</v>
      </c>
      <c r="K22" s="31">
        <f t="shared" si="3"/>
        <v>51</v>
      </c>
    </row>
    <row r="23" spans="1:11" x14ac:dyDescent="0.2">
      <c r="B23" s="19">
        <f t="shared" ref="B23:K23" si="4">B22/$G$10</f>
        <v>6.6951566951566954E-2</v>
      </c>
      <c r="C23" s="19">
        <f t="shared" si="4"/>
        <v>9.686609686609686E-2</v>
      </c>
      <c r="D23" s="19">
        <f t="shared" si="4"/>
        <v>4.9857549857549859E-2</v>
      </c>
      <c r="E23" s="19">
        <f t="shared" si="4"/>
        <v>3.9886039886039885E-2</v>
      </c>
      <c r="F23" s="19">
        <f t="shared" si="4"/>
        <v>5.4131054131054131E-2</v>
      </c>
      <c r="G23" s="35">
        <f t="shared" si="4"/>
        <v>0.19230769230769232</v>
      </c>
      <c r="H23" s="19">
        <f t="shared" si="4"/>
        <v>0.1623931623931624</v>
      </c>
      <c r="I23" s="35">
        <f t="shared" si="4"/>
        <v>0.21937321937321938</v>
      </c>
      <c r="J23" s="19">
        <f t="shared" si="4"/>
        <v>4.5584045584045586E-2</v>
      </c>
      <c r="K23" s="19">
        <f t="shared" si="4"/>
        <v>7.2649572649572655E-2</v>
      </c>
    </row>
    <row r="25" spans="1:11" ht="17" thickBot="1" x14ac:dyDescent="0.25">
      <c r="A25" t="s">
        <v>68</v>
      </c>
    </row>
    <row r="26" spans="1:11" ht="17" thickBot="1" x14ac:dyDescent="0.25">
      <c r="A26" s="17" t="s">
        <v>0</v>
      </c>
      <c r="B26" s="2" t="s">
        <v>3</v>
      </c>
      <c r="C26" s="3" t="s">
        <v>2</v>
      </c>
      <c r="D26" s="4" t="s">
        <v>1</v>
      </c>
    </row>
    <row r="27" spans="1:11" x14ac:dyDescent="0.2">
      <c r="A27" s="29" t="s">
        <v>43</v>
      </c>
      <c r="B27" s="34">
        <v>5</v>
      </c>
      <c r="C27" s="27">
        <v>14</v>
      </c>
      <c r="D27" s="28">
        <v>14</v>
      </c>
    </row>
    <row r="28" spans="1:11" x14ac:dyDescent="0.2">
      <c r="A28" s="21" t="s">
        <v>41</v>
      </c>
      <c r="B28" s="8">
        <v>0</v>
      </c>
      <c r="C28" s="1">
        <v>2</v>
      </c>
      <c r="D28" s="9">
        <v>6</v>
      </c>
    </row>
    <row r="29" spans="1:11" x14ac:dyDescent="0.2">
      <c r="A29" s="21" t="s">
        <v>45</v>
      </c>
      <c r="B29" s="8">
        <v>51</v>
      </c>
      <c r="C29" s="1">
        <v>16</v>
      </c>
      <c r="D29" s="9">
        <v>53</v>
      </c>
    </row>
    <row r="30" spans="1:11" x14ac:dyDescent="0.2">
      <c r="A30" s="21" t="s">
        <v>40</v>
      </c>
      <c r="B30" s="8">
        <v>3</v>
      </c>
      <c r="C30" s="1">
        <v>13</v>
      </c>
      <c r="D30" s="9">
        <v>11</v>
      </c>
    </row>
    <row r="31" spans="1:11" x14ac:dyDescent="0.2">
      <c r="A31" s="21" t="s">
        <v>44</v>
      </c>
      <c r="B31" s="8">
        <v>15</v>
      </c>
      <c r="C31" s="1">
        <v>35</v>
      </c>
      <c r="D31" s="9">
        <v>40</v>
      </c>
    </row>
    <row r="32" spans="1:11" x14ac:dyDescent="0.2">
      <c r="A32" s="21" t="s">
        <v>42</v>
      </c>
      <c r="B32" s="8">
        <v>4</v>
      </c>
      <c r="C32" s="1">
        <v>39</v>
      </c>
      <c r="D32" s="9">
        <v>65</v>
      </c>
    </row>
    <row r="33" spans="1:4" ht="17" thickBot="1" x14ac:dyDescent="0.25">
      <c r="A33" s="22" t="s">
        <v>39</v>
      </c>
      <c r="B33" s="10">
        <v>77</v>
      </c>
      <c r="C33" s="11">
        <v>139</v>
      </c>
      <c r="D33" s="12">
        <v>100</v>
      </c>
    </row>
    <row r="34" spans="1:4" x14ac:dyDescent="0.2">
      <c r="B34" s="31">
        <f>SUM(B27:B33)</f>
        <v>155</v>
      </c>
      <c r="C34" s="31">
        <f>SUM(C27:C33)</f>
        <v>258</v>
      </c>
      <c r="D34" s="31">
        <f>SUM(D27:D33)</f>
        <v>289</v>
      </c>
    </row>
    <row r="35" spans="1:4" x14ac:dyDescent="0.2">
      <c r="B35" s="19">
        <f>B34/$G$10</f>
        <v>0.22079772079772081</v>
      </c>
      <c r="C35" s="19">
        <f>C34/$G$10</f>
        <v>0.36752136752136755</v>
      </c>
      <c r="D35" s="19">
        <f>D34/$G$10</f>
        <v>0.4116809116809117</v>
      </c>
    </row>
    <row r="37" spans="1:4" ht="17" thickBot="1" x14ac:dyDescent="0.25">
      <c r="A37" s="55" t="s">
        <v>69</v>
      </c>
    </row>
    <row r="38" spans="1:4" ht="17" thickBot="1" x14ac:dyDescent="0.25">
      <c r="A38" s="17" t="s">
        <v>49</v>
      </c>
      <c r="B38" s="30" t="s">
        <v>50</v>
      </c>
      <c r="C38" s="4" t="s">
        <v>51</v>
      </c>
    </row>
    <row r="39" spans="1:4" x14ac:dyDescent="0.2">
      <c r="A39" s="29" t="s">
        <v>43</v>
      </c>
      <c r="B39" s="5">
        <v>4</v>
      </c>
      <c r="C39" s="7">
        <v>29</v>
      </c>
    </row>
    <row r="40" spans="1:4" x14ac:dyDescent="0.2">
      <c r="A40" s="21" t="s">
        <v>41</v>
      </c>
      <c r="B40" s="8">
        <v>1</v>
      </c>
      <c r="C40" s="9">
        <v>7</v>
      </c>
    </row>
    <row r="41" spans="1:4" x14ac:dyDescent="0.2">
      <c r="A41" s="21" t="s">
        <v>45</v>
      </c>
      <c r="B41" s="8">
        <v>32</v>
      </c>
      <c r="C41" s="9">
        <v>88</v>
      </c>
    </row>
    <row r="42" spans="1:4" x14ac:dyDescent="0.2">
      <c r="A42" s="21" t="s">
        <v>40</v>
      </c>
      <c r="B42" s="8">
        <v>0</v>
      </c>
      <c r="C42" s="9">
        <v>27</v>
      </c>
    </row>
    <row r="43" spans="1:4" x14ac:dyDescent="0.2">
      <c r="A43" s="21" t="s">
        <v>44</v>
      </c>
      <c r="B43" s="8">
        <v>14</v>
      </c>
      <c r="C43" s="9">
        <v>76</v>
      </c>
    </row>
    <row r="44" spans="1:4" x14ac:dyDescent="0.2">
      <c r="A44" s="21" t="s">
        <v>42</v>
      </c>
      <c r="B44" s="8">
        <v>21</v>
      </c>
      <c r="C44" s="9">
        <v>87</v>
      </c>
    </row>
    <row r="45" spans="1:4" ht="17" thickBot="1" x14ac:dyDescent="0.25">
      <c r="A45" s="22" t="s">
        <v>39</v>
      </c>
      <c r="B45" s="10">
        <v>29</v>
      </c>
      <c r="C45" s="12">
        <v>287</v>
      </c>
    </row>
    <row r="46" spans="1:4" x14ac:dyDescent="0.2">
      <c r="B46" s="31">
        <f>SUM(B39:B45)</f>
        <v>101</v>
      </c>
      <c r="C46" s="31">
        <f>SUM(C39:C45)</f>
        <v>601</v>
      </c>
    </row>
    <row r="47" spans="1:4" x14ac:dyDescent="0.2">
      <c r="B47" s="19">
        <f>B46/$G$10</f>
        <v>0.14387464387464388</v>
      </c>
      <c r="C47" s="19">
        <f>C46/$G$10</f>
        <v>0.85612535612535612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40A1B-0FEE-E342-816A-8F02F4D9FEFD}">
  <dimension ref="A1:I14"/>
  <sheetViews>
    <sheetView workbookViewId="0">
      <selection activeCell="A12" sqref="A12"/>
    </sheetView>
  </sheetViews>
  <sheetFormatPr baseColWidth="10" defaultRowHeight="16" x14ac:dyDescent="0.2"/>
  <sheetData>
    <row r="1" spans="1:9" ht="17" thickBot="1" x14ac:dyDescent="0.25">
      <c r="A1" s="55" t="s">
        <v>70</v>
      </c>
    </row>
    <row r="2" spans="1:9" ht="17" thickBot="1" x14ac:dyDescent="0.25">
      <c r="A2" s="52" t="s">
        <v>0</v>
      </c>
      <c r="B2" s="2" t="s">
        <v>3</v>
      </c>
      <c r="C2" s="3" t="s">
        <v>1</v>
      </c>
      <c r="D2" s="4" t="s">
        <v>2</v>
      </c>
    </row>
    <row r="3" spans="1:9" ht="17" thickBot="1" x14ac:dyDescent="0.25">
      <c r="A3" s="52" t="s">
        <v>46</v>
      </c>
      <c r="B3" s="2">
        <v>17</v>
      </c>
      <c r="C3" s="3">
        <v>45</v>
      </c>
      <c r="D3" s="4">
        <v>17</v>
      </c>
      <c r="E3">
        <f>SUM(B3:D3)</f>
        <v>79</v>
      </c>
    </row>
    <row r="4" spans="1:9" x14ac:dyDescent="0.2">
      <c r="B4" s="19">
        <f>B3/$E$3</f>
        <v>0.21518987341772153</v>
      </c>
      <c r="C4" s="19">
        <f t="shared" ref="C4:D4" si="0">C3/$E$3</f>
        <v>0.569620253164557</v>
      </c>
      <c r="D4" s="19">
        <f t="shared" si="0"/>
        <v>0.21518987341772153</v>
      </c>
    </row>
    <row r="6" spans="1:9" ht="17" thickBot="1" x14ac:dyDescent="0.25">
      <c r="A6" t="s">
        <v>71</v>
      </c>
    </row>
    <row r="7" spans="1:9" ht="17" thickBot="1" x14ac:dyDescent="0.25">
      <c r="A7" s="17" t="s">
        <v>11</v>
      </c>
      <c r="B7" s="2" t="s">
        <v>14</v>
      </c>
      <c r="C7" s="3" t="s">
        <v>17</v>
      </c>
      <c r="D7" s="3" t="s">
        <v>12</v>
      </c>
      <c r="E7" s="3" t="s">
        <v>13</v>
      </c>
      <c r="F7" s="3" t="s">
        <v>16</v>
      </c>
      <c r="G7" s="3" t="s">
        <v>18</v>
      </c>
      <c r="H7" s="3" t="s">
        <v>15</v>
      </c>
      <c r="I7" s="4" t="s">
        <v>21</v>
      </c>
    </row>
    <row r="8" spans="1:9" ht="17" thickBot="1" x14ac:dyDescent="0.25">
      <c r="A8" s="54" t="s">
        <v>46</v>
      </c>
      <c r="B8" s="49">
        <v>13</v>
      </c>
      <c r="C8" s="50">
        <v>11</v>
      </c>
      <c r="D8" s="50">
        <v>3</v>
      </c>
      <c r="E8" s="50">
        <v>2</v>
      </c>
      <c r="F8" s="50">
        <v>12</v>
      </c>
      <c r="G8" s="50">
        <v>4</v>
      </c>
      <c r="H8" s="50">
        <v>27</v>
      </c>
      <c r="I8" s="51">
        <v>7</v>
      </c>
    </row>
    <row r="9" spans="1:9" x14ac:dyDescent="0.2">
      <c r="B9" s="19">
        <f>B8/$E$3</f>
        <v>0.16455696202531644</v>
      </c>
      <c r="C9" s="19">
        <f t="shared" ref="C9:I9" si="1">C8/$E$3</f>
        <v>0.13924050632911392</v>
      </c>
      <c r="D9" s="19">
        <f t="shared" si="1"/>
        <v>3.7974683544303799E-2</v>
      </c>
      <c r="E9" s="19">
        <f t="shared" si="1"/>
        <v>2.5316455696202531E-2</v>
      </c>
      <c r="F9" s="19">
        <f t="shared" si="1"/>
        <v>0.15189873417721519</v>
      </c>
      <c r="G9" s="19">
        <f t="shared" si="1"/>
        <v>5.0632911392405063E-2</v>
      </c>
      <c r="H9" s="19">
        <f t="shared" si="1"/>
        <v>0.34177215189873417</v>
      </c>
      <c r="I9" s="19">
        <f t="shared" si="1"/>
        <v>8.8607594936708861E-2</v>
      </c>
    </row>
    <row r="11" spans="1:9" ht="17" thickBot="1" x14ac:dyDescent="0.25">
      <c r="A11" s="55" t="s">
        <v>72</v>
      </c>
    </row>
    <row r="12" spans="1:9" ht="17" thickBot="1" x14ac:dyDescent="0.25">
      <c r="A12" s="52" t="s">
        <v>22</v>
      </c>
      <c r="B12" s="2" t="s">
        <v>25</v>
      </c>
      <c r="C12" s="3" t="s">
        <v>37</v>
      </c>
      <c r="D12" s="3" t="s">
        <v>26</v>
      </c>
      <c r="E12" s="3" t="s">
        <v>24</v>
      </c>
      <c r="F12" s="4" t="s">
        <v>23</v>
      </c>
    </row>
    <row r="13" spans="1:9" ht="17" thickBot="1" x14ac:dyDescent="0.25">
      <c r="A13" s="52" t="s">
        <v>46</v>
      </c>
      <c r="B13" s="2">
        <v>0</v>
      </c>
      <c r="C13" s="3">
        <v>7</v>
      </c>
      <c r="D13" s="3">
        <v>13</v>
      </c>
      <c r="E13" s="3">
        <v>42</v>
      </c>
      <c r="F13" s="4">
        <v>17</v>
      </c>
    </row>
    <row r="14" spans="1:9" x14ac:dyDescent="0.2">
      <c r="B14" s="19">
        <f>B13/$E$3</f>
        <v>0</v>
      </c>
      <c r="C14" s="19">
        <f t="shared" ref="C14:F14" si="2">C13/$E$3</f>
        <v>8.8607594936708861E-2</v>
      </c>
      <c r="D14" s="19">
        <f t="shared" si="2"/>
        <v>0.16455696202531644</v>
      </c>
      <c r="E14" s="19">
        <f t="shared" si="2"/>
        <v>0.53164556962025311</v>
      </c>
      <c r="F14" s="19">
        <f t="shared" si="2"/>
        <v>0.21518987341772153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Combined Taphonomy 7.4.1-7.4.3</vt:lpstr>
      <vt:lpstr>Destruction 7.4.4-7.4.6</vt:lpstr>
      <vt:lpstr>Fractures 7.4.7-7.4.10</vt:lpstr>
      <vt:lpstr>Deposits 7.4.11-7.4.14</vt:lpstr>
      <vt:lpstr>Staining 7.4.15-7.4.18</vt:lpstr>
      <vt:lpstr>Weathering 7.4.19-7.4.21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Keziah Claire Warburton (Student)</cp:lastModifiedBy>
  <dcterms:created xsi:type="dcterms:W3CDTF">2023-04-25T10:05:27Z</dcterms:created>
  <dcterms:modified xsi:type="dcterms:W3CDTF">2023-07-27T10:42:08Z</dcterms:modified>
</cp:coreProperties>
</file>